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37" i="1" l="1"/>
  <c r="M537" i="1"/>
  <c r="L537" i="1"/>
  <c r="K537" i="1"/>
  <c r="J537" i="1"/>
  <c r="I537" i="1"/>
  <c r="H537" i="1"/>
  <c r="G537" i="1"/>
  <c r="F537" i="1"/>
  <c r="E537" i="1"/>
  <c r="D537" i="1"/>
  <c r="C537" i="1"/>
  <c r="N526" i="1"/>
  <c r="M526" i="1"/>
  <c r="L526" i="1"/>
  <c r="K526" i="1"/>
  <c r="J526" i="1"/>
  <c r="I526" i="1"/>
  <c r="H526" i="1"/>
  <c r="G526" i="1"/>
  <c r="F526" i="1"/>
  <c r="E526" i="1"/>
  <c r="D526" i="1"/>
  <c r="C526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N502" i="1"/>
  <c r="M502" i="1"/>
  <c r="L502" i="1"/>
  <c r="K502" i="1"/>
  <c r="J502" i="1"/>
  <c r="I502" i="1"/>
  <c r="H502" i="1"/>
  <c r="G502" i="1"/>
  <c r="F502" i="1"/>
  <c r="E502" i="1"/>
  <c r="D502" i="1"/>
  <c r="C502" i="1"/>
  <c r="N490" i="1"/>
  <c r="M490" i="1"/>
  <c r="L490" i="1"/>
  <c r="K490" i="1"/>
  <c r="J490" i="1"/>
  <c r="I490" i="1"/>
  <c r="H490" i="1"/>
  <c r="G490" i="1"/>
  <c r="F490" i="1"/>
  <c r="E490" i="1"/>
  <c r="D490" i="1"/>
  <c r="C490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N465" i="1"/>
  <c r="M465" i="1"/>
  <c r="L465" i="1"/>
  <c r="K465" i="1"/>
  <c r="J465" i="1"/>
  <c r="I465" i="1"/>
  <c r="H465" i="1"/>
  <c r="G465" i="1"/>
  <c r="F465" i="1"/>
  <c r="E465" i="1"/>
  <c r="D465" i="1"/>
  <c r="C465" i="1"/>
  <c r="N454" i="1"/>
  <c r="M454" i="1"/>
  <c r="L454" i="1"/>
  <c r="K454" i="1"/>
  <c r="J454" i="1"/>
  <c r="I454" i="1"/>
  <c r="H454" i="1"/>
  <c r="G454" i="1"/>
  <c r="F454" i="1"/>
  <c r="E454" i="1"/>
  <c r="D454" i="1"/>
  <c r="C454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N406" i="1"/>
  <c r="N538" i="1" s="1"/>
  <c r="M406" i="1"/>
  <c r="L406" i="1"/>
  <c r="K406" i="1"/>
  <c r="K538" i="1" s="1"/>
  <c r="J406" i="1"/>
  <c r="J538" i="1" s="1"/>
  <c r="I406" i="1"/>
  <c r="I538" i="1" s="1"/>
  <c r="H406" i="1"/>
  <c r="H538" i="1" s="1"/>
  <c r="G406" i="1"/>
  <c r="G538" i="1" s="1"/>
  <c r="F406" i="1"/>
  <c r="F538" i="1" s="1"/>
  <c r="E406" i="1"/>
  <c r="D406" i="1"/>
  <c r="C406" i="1"/>
  <c r="C538" i="1" s="1"/>
  <c r="N390" i="1"/>
  <c r="M390" i="1"/>
  <c r="L390" i="1"/>
  <c r="K390" i="1"/>
  <c r="J390" i="1"/>
  <c r="I390" i="1"/>
  <c r="H390" i="1"/>
  <c r="G390" i="1"/>
  <c r="F390" i="1"/>
  <c r="E390" i="1"/>
  <c r="D390" i="1"/>
  <c r="C390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N260" i="1"/>
  <c r="N391" i="1" s="1"/>
  <c r="M260" i="1"/>
  <c r="L260" i="1"/>
  <c r="K260" i="1"/>
  <c r="K391" i="1" s="1"/>
  <c r="J260" i="1"/>
  <c r="J391" i="1" s="1"/>
  <c r="I260" i="1"/>
  <c r="I391" i="1" s="1"/>
  <c r="H260" i="1"/>
  <c r="H391" i="1" s="1"/>
  <c r="G260" i="1"/>
  <c r="F260" i="1"/>
  <c r="F391" i="1" s="1"/>
  <c r="E260" i="1"/>
  <c r="D260" i="1"/>
  <c r="C260" i="1"/>
  <c r="C391" i="1" s="1"/>
  <c r="D391" i="1" l="1"/>
  <c r="L391" i="1"/>
  <c r="D538" i="1"/>
  <c r="L538" i="1"/>
  <c r="E391" i="1"/>
  <c r="M391" i="1"/>
  <c r="E538" i="1"/>
  <c r="M538" i="1"/>
  <c r="G391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N137" i="1"/>
  <c r="N244" i="1" s="1"/>
  <c r="M137" i="1"/>
  <c r="M244" i="1" s="1"/>
  <c r="L137" i="1"/>
  <c r="L244" i="1" s="1"/>
  <c r="K137" i="1"/>
  <c r="K244" i="1" s="1"/>
  <c r="J137" i="1"/>
  <c r="I137" i="1"/>
  <c r="H137" i="1"/>
  <c r="G137" i="1"/>
  <c r="G244" i="1" s="1"/>
  <c r="F137" i="1"/>
  <c r="F244" i="1" s="1"/>
  <c r="E132" i="1"/>
  <c r="E137" i="1" s="1"/>
  <c r="E244" i="1" s="1"/>
  <c r="D132" i="1"/>
  <c r="D137" i="1" s="1"/>
  <c r="C132" i="1"/>
  <c r="C137" i="1" s="1"/>
  <c r="C244" i="1" s="1"/>
  <c r="H244" i="1" l="1"/>
  <c r="D244" i="1"/>
  <c r="I244" i="1"/>
  <c r="J244" i="1"/>
  <c r="N122" i="1"/>
  <c r="N114" i="1"/>
  <c r="N104" i="1"/>
  <c r="N95" i="1"/>
  <c r="N85" i="1"/>
  <c r="N76" i="1"/>
  <c r="N66" i="1"/>
  <c r="N56" i="1"/>
  <c r="N46" i="1"/>
  <c r="N34" i="1"/>
  <c r="N25" i="1"/>
  <c r="N17" i="1"/>
  <c r="M122" i="1"/>
  <c r="L122" i="1"/>
  <c r="K122" i="1"/>
  <c r="M114" i="1"/>
  <c r="L114" i="1"/>
  <c r="K114" i="1"/>
  <c r="M104" i="1"/>
  <c r="L104" i="1"/>
  <c r="K104" i="1"/>
  <c r="M95" i="1"/>
  <c r="L95" i="1"/>
  <c r="K95" i="1"/>
  <c r="M85" i="1"/>
  <c r="L85" i="1"/>
  <c r="K85" i="1"/>
  <c r="M76" i="1"/>
  <c r="L76" i="1"/>
  <c r="K76" i="1"/>
  <c r="M66" i="1"/>
  <c r="L66" i="1"/>
  <c r="K66" i="1"/>
  <c r="M56" i="1"/>
  <c r="L56" i="1"/>
  <c r="K56" i="1"/>
  <c r="M46" i="1"/>
  <c r="L46" i="1"/>
  <c r="K46" i="1"/>
  <c r="M34" i="1"/>
  <c r="L34" i="1"/>
  <c r="K34" i="1"/>
  <c r="M25" i="1"/>
  <c r="L25" i="1"/>
  <c r="K25" i="1"/>
  <c r="M17" i="1"/>
  <c r="L17" i="1"/>
  <c r="K17" i="1"/>
  <c r="J122" i="1"/>
  <c r="J114" i="1"/>
  <c r="J104" i="1"/>
  <c r="J95" i="1"/>
  <c r="J85" i="1"/>
  <c r="J76" i="1"/>
  <c r="J66" i="1"/>
  <c r="J56" i="1"/>
  <c r="J46" i="1"/>
  <c r="J34" i="1"/>
  <c r="J25" i="1"/>
  <c r="J17" i="1"/>
  <c r="I122" i="1"/>
  <c r="H122" i="1"/>
  <c r="G122" i="1"/>
  <c r="I114" i="1"/>
  <c r="H114" i="1"/>
  <c r="G114" i="1"/>
  <c r="I104" i="1"/>
  <c r="H104" i="1"/>
  <c r="G104" i="1"/>
  <c r="I95" i="1"/>
  <c r="H95" i="1"/>
  <c r="G95" i="1"/>
  <c r="I85" i="1"/>
  <c r="H85" i="1"/>
  <c r="G85" i="1"/>
  <c r="I76" i="1"/>
  <c r="H76" i="1"/>
  <c r="G76" i="1"/>
  <c r="I66" i="1"/>
  <c r="H66" i="1"/>
  <c r="G66" i="1"/>
  <c r="I56" i="1"/>
  <c r="H56" i="1"/>
  <c r="G56" i="1"/>
  <c r="I46" i="1"/>
  <c r="H46" i="1"/>
  <c r="G46" i="1"/>
  <c r="I34" i="1"/>
  <c r="H34" i="1"/>
  <c r="G34" i="1"/>
  <c r="I25" i="1"/>
  <c r="H25" i="1"/>
  <c r="G25" i="1"/>
  <c r="I17" i="1"/>
  <c r="H17" i="1"/>
  <c r="G17" i="1"/>
  <c r="C17" i="1"/>
  <c r="D17" i="1"/>
  <c r="E17" i="1"/>
  <c r="F17" i="1"/>
  <c r="C25" i="1"/>
  <c r="D25" i="1"/>
  <c r="E25" i="1"/>
  <c r="F25" i="1"/>
  <c r="C34" i="1"/>
  <c r="D34" i="1"/>
  <c r="E34" i="1"/>
  <c r="F34" i="1"/>
  <c r="C46" i="1"/>
  <c r="D46" i="1"/>
  <c r="E46" i="1"/>
  <c r="F46" i="1"/>
  <c r="C56" i="1"/>
  <c r="D56" i="1"/>
  <c r="E56" i="1"/>
  <c r="F56" i="1"/>
  <c r="C66" i="1"/>
  <c r="D66" i="1"/>
  <c r="E66" i="1"/>
  <c r="F66" i="1"/>
  <c r="C76" i="1"/>
  <c r="D76" i="1"/>
  <c r="E76" i="1"/>
  <c r="F76" i="1"/>
  <c r="C85" i="1"/>
  <c r="D85" i="1"/>
  <c r="E85" i="1"/>
  <c r="F85" i="1"/>
  <c r="C95" i="1"/>
  <c r="D95" i="1"/>
  <c r="E95" i="1"/>
  <c r="F95" i="1"/>
  <c r="C104" i="1"/>
  <c r="D104" i="1"/>
  <c r="E104" i="1"/>
  <c r="F104" i="1"/>
  <c r="C114" i="1"/>
  <c r="D114" i="1"/>
  <c r="E114" i="1"/>
  <c r="F114" i="1"/>
  <c r="C122" i="1"/>
  <c r="D122" i="1"/>
  <c r="E122" i="1"/>
  <c r="F122" i="1"/>
  <c r="C123" i="1"/>
  <c r="D123" i="1"/>
  <c r="E123" i="1"/>
  <c r="F123" i="1"/>
  <c r="H123" i="1" l="1"/>
  <c r="L123" i="1"/>
  <c r="M123" i="1"/>
  <c r="G123" i="1"/>
  <c r="J123" i="1"/>
  <c r="K123" i="1"/>
  <c r="N123" i="1"/>
  <c r="I123" i="1"/>
</calcChain>
</file>

<file path=xl/sharedStrings.xml><?xml version="1.0" encoding="utf-8"?>
<sst xmlns="http://schemas.openxmlformats.org/spreadsheetml/2006/main" count="1497" uniqueCount="146">
  <si>
    <t>Неделя 1                                                                                       День 1</t>
  </si>
  <si>
    <t>Наименование блюда</t>
  </si>
  <si>
    <t>Масса порции гр.</t>
  </si>
  <si>
    <t>Пищевые вещества</t>
  </si>
  <si>
    <t>Б</t>
  </si>
  <si>
    <t>Ж</t>
  </si>
  <si>
    <t>У</t>
  </si>
  <si>
    <t>Энерг. ценность</t>
  </si>
  <si>
    <t>Витамины (мг)</t>
  </si>
  <si>
    <t>Минеральные вещества</t>
  </si>
  <si>
    <t>В1</t>
  </si>
  <si>
    <t>С</t>
  </si>
  <si>
    <t>Е</t>
  </si>
  <si>
    <t>Са</t>
  </si>
  <si>
    <t>Р</t>
  </si>
  <si>
    <t>Мg</t>
  </si>
  <si>
    <t>Fe</t>
  </si>
  <si>
    <t>Омлет натуральный</t>
  </si>
  <si>
    <t xml:space="preserve">Огурец консервированный </t>
  </si>
  <si>
    <t>Бутерброд с маслом сливочным</t>
  </si>
  <si>
    <t>Чай с сахаром с вит.С</t>
  </si>
  <si>
    <t> 0</t>
  </si>
  <si>
    <t>Хлеб ржаной /пшеничный</t>
  </si>
  <si>
    <t>10/20</t>
  </si>
  <si>
    <t>ИТОГО</t>
  </si>
  <si>
    <t>Неделя 1                                                                                       День 2</t>
  </si>
  <si>
    <t>Запеканка из творога соус слад. или сырники из творога с повидлом</t>
  </si>
  <si>
    <t>Компот из фруктов с вит.С</t>
  </si>
  <si>
    <t>Фрукты св. (по сезону)</t>
  </si>
  <si>
    <t>0 </t>
  </si>
  <si>
    <t>Неделя 1                                                                                       День3</t>
  </si>
  <si>
    <t>Каша молочная пшенная</t>
  </si>
  <si>
    <t>Бутерброд с сыром</t>
  </si>
  <si>
    <t>Чай с сахаром и лимоном</t>
  </si>
  <si>
    <t>Хлеб пшеничный</t>
  </si>
  <si>
    <t>Неделя 1                                                                                       День 4</t>
  </si>
  <si>
    <t>Салат из свеклы</t>
  </si>
  <si>
    <t xml:space="preserve">Тефтели с соусом </t>
  </si>
  <si>
    <t>Макароны отварные</t>
  </si>
  <si>
    <t>Хлеб ржаной / пшеничный</t>
  </si>
  <si>
    <t>80/50</t>
  </si>
  <si>
    <t>Неделя 1                                                                                       День 5</t>
  </si>
  <si>
    <t>Икра овощная или салат из свежих овощей (по сезону)</t>
  </si>
  <si>
    <t>Котлета куриная</t>
  </si>
  <si>
    <t xml:space="preserve">Рис отварной </t>
  </si>
  <si>
    <t>Неделя 1                                                                                       День 6</t>
  </si>
  <si>
    <t>Маринад овощной</t>
  </si>
  <si>
    <t>Рыба отварная или котлета рыбная</t>
  </si>
  <si>
    <t xml:space="preserve">Картофельное пюре </t>
  </si>
  <si>
    <t>5,6 </t>
  </si>
  <si>
    <t>Неделя 2                                                                                       День 1</t>
  </si>
  <si>
    <t>Огурцы консервированные</t>
  </si>
  <si>
    <t>Неделя 2                                                                                       День 2</t>
  </si>
  <si>
    <t>Каша молочная рисовая</t>
  </si>
  <si>
    <t>Кофейный напиток с молоком</t>
  </si>
  <si>
    <t>Неделя 2                                                                                       День 3</t>
  </si>
  <si>
    <t xml:space="preserve">Икра кабачковая </t>
  </si>
  <si>
    <t>Рис отварной</t>
  </si>
  <si>
    <t>Компот с вит.С</t>
  </si>
  <si>
    <t>Неделя 2                                                                                       День 4</t>
  </si>
  <si>
    <t>Макаронные изд. запеченные с сыром</t>
  </si>
  <si>
    <t>Яйцо вареное</t>
  </si>
  <si>
    <t>Неделя 2                                                                                       День 5</t>
  </si>
  <si>
    <t>Биточки куриные</t>
  </si>
  <si>
    <t xml:space="preserve">Чай с сахаром </t>
  </si>
  <si>
    <t>Салат из моркови с сахаром</t>
  </si>
  <si>
    <t>1,57 </t>
  </si>
  <si>
    <t>Неделя 2                                                                                       День 6</t>
  </si>
  <si>
    <t xml:space="preserve">Оладьи с маслом и сахаром </t>
  </si>
  <si>
    <t>Фрукты (по сезону)</t>
  </si>
  <si>
    <t>Чай с сахаром  с вит С</t>
  </si>
  <si>
    <t>150/5/5</t>
  </si>
  <si>
    <t>Всего в среднем за 1 день 2-х недель</t>
  </si>
  <si>
    <t>№ рецеп-туры сб.1996г</t>
  </si>
  <si>
    <t>стр 579</t>
  </si>
  <si>
    <t>627,628</t>
  </si>
  <si>
    <t>296,294</t>
  </si>
  <si>
    <t>таб.4</t>
  </si>
  <si>
    <t>471,324</t>
  </si>
  <si>
    <t>стр.579</t>
  </si>
  <si>
    <t>20/35</t>
  </si>
  <si>
    <t>А(рэ)</t>
  </si>
  <si>
    <t>Приложение  №1</t>
  </si>
  <si>
    <t>к Договору №____________</t>
  </si>
  <si>
    <t>Примерное меню</t>
  </si>
  <si>
    <t>горячего питания  (завтраки) учащихся 7-11 лет общеобразовательных школ города Орла</t>
  </si>
  <si>
    <t>Митнеральные вещества</t>
  </si>
  <si>
    <t>горячего питания  (обеды) учащихся 7-11 лет общеобразовательных школ города Орла</t>
  </si>
  <si>
    <t>Икра  овощная</t>
  </si>
  <si>
    <t>Суп картоф. с рисом</t>
  </si>
  <si>
    <t>Компот</t>
  </si>
  <si>
    <t>Хлеб пшен.</t>
  </si>
  <si>
    <t>-</t>
  </si>
  <si>
    <t>Хлеб ржан.</t>
  </si>
  <si>
    <t xml:space="preserve">Суп картофельный с макаронными изд. </t>
  </si>
  <si>
    <t>Биточки рыбные</t>
  </si>
  <si>
    <t>Картофельное пюре</t>
  </si>
  <si>
    <t>Чай с сахаром</t>
  </si>
  <si>
    <t>Неделя 1                                                                                       День 3</t>
  </si>
  <si>
    <t>Борщ из св. капусты</t>
  </si>
  <si>
    <t>Цыплята отварные</t>
  </si>
  <si>
    <t>1,5 </t>
  </si>
  <si>
    <t>Чай с сах. и  с вит С</t>
  </si>
  <si>
    <t>Винегрет овощной</t>
  </si>
  <si>
    <t xml:space="preserve">Суп гороховый </t>
  </si>
  <si>
    <t xml:space="preserve">Бефстроганов </t>
  </si>
  <si>
    <t>45/45</t>
  </si>
  <si>
    <t>Каша гречневая</t>
  </si>
  <si>
    <t>таб.14</t>
  </si>
  <si>
    <t>Напиток из сока</t>
  </si>
  <si>
    <t>акт к/р</t>
  </si>
  <si>
    <t>Салат из свеклы и яблок с маслом раст.</t>
  </si>
  <si>
    <t>Суп картофельный с пшеном</t>
  </si>
  <si>
    <t>Фрикадельки с соусом</t>
  </si>
  <si>
    <t>0,8 </t>
  </si>
  <si>
    <t>Суп картофельный с макаронными изд.</t>
  </si>
  <si>
    <t>Биточки куриные рубленные</t>
  </si>
  <si>
    <t>Щи из св. капусты</t>
  </si>
  <si>
    <t>Рыба отварная или котлеты рыбные</t>
  </si>
  <si>
    <t>Чай с сах  с вит С</t>
  </si>
  <si>
    <t>Салат из свежей капусты или тушенная капуста</t>
  </si>
  <si>
    <t xml:space="preserve">Каша гречневая </t>
  </si>
  <si>
    <t>Чай с сах.  с вит С</t>
  </si>
  <si>
    <t xml:space="preserve">Икра овощная </t>
  </si>
  <si>
    <t xml:space="preserve">Борщ из св. капусты </t>
  </si>
  <si>
    <t>Печень по-строгановски</t>
  </si>
  <si>
    <t>Зеленый горошек консервир.</t>
  </si>
  <si>
    <t>Рассольник со смет.</t>
  </si>
  <si>
    <t>200/5</t>
  </si>
  <si>
    <t>Птица отварная</t>
  </si>
  <si>
    <t>Компот  с вит.С</t>
  </si>
  <si>
    <t>Суп овощной</t>
  </si>
  <si>
    <t>Всего в среднем за 1 день 2-х  недель</t>
  </si>
  <si>
    <t>горячего питания  (обеды) учащихся 12-18 лет общеобразовательных школ города Орла</t>
  </si>
  <si>
    <t>55/45</t>
  </si>
  <si>
    <t>250/5</t>
  </si>
  <si>
    <t>горячего питания  (завтраки) учащихся 12-18 лет общеобразовательных школ города Орла</t>
  </si>
  <si>
    <t>200</t>
  </si>
  <si>
    <t>100</t>
  </si>
  <si>
    <t>30/50</t>
  </si>
  <si>
    <t>180/10/10</t>
  </si>
  <si>
    <t xml:space="preserve">                        ЗАКАЗЧИК:                                                                                                        ИСПОЛНИТЕЛЬ:</t>
  </si>
  <si>
    <t xml:space="preserve">                     Директор МБОУ СОШ №_______                                                                          Директор ООО «Весна-Орёл»</t>
  </si>
  <si>
    <t xml:space="preserve">                     ______________________(__________________)                                                 __________________________(Рябцев И.Т.)</t>
  </si>
  <si>
    <t>Михайлов М.С.</t>
  </si>
  <si>
    <t>от "______"_____________________2024г.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</si>
</sst>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/>
    <xf numFmtId="0" fontId="1" fillId="0" borderId="0" xfId="0" applyFont="1"/>
    <xf numFmtId="1" fontId="2" fillId="0" borderId="1" xfId="0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2" borderId="3" xfId="0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/>
    <xf numFmtId="0" fontId="3" fillId="2" borderId="3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3" fillId="0" borderId="0" xfId="0" applyFont="1"/>
    <xf numFmtId="49" fontId="3" fillId="0" borderId="0" xfId="0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49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/>
    <xf numFmtId="49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49" fontId="3" fillId="0" borderId="2" xfId="0" applyNumberFormat="1" applyFont="1" applyBorder="1"/>
    <xf numFmtId="164" fontId="3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/>
    <xf numFmtId="2" fontId="3" fillId="0" borderId="1" xfId="0" applyNumberFormat="1" applyFont="1" applyBorder="1"/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/>
    <xf numFmtId="49" fontId="2" fillId="0" borderId="3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2" fontId="7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0" fontId="8" fillId="0" borderId="0" xfId="0" applyFont="1" applyAlignment="1">
      <alignment vertical="center" wrapText="1"/>
    </xf>
    <xf numFmtId="0" fontId="9" fillId="0" borderId="0" xfId="0" applyFont="1"/>
    <xf numFmtId="2" fontId="2" fillId="2" borderId="0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 wrapText="1"/>
    </xf>
    <xf numFmtId="2" fontId="7" fillId="0" borderId="1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wrapText="1"/>
    </xf>
    <xf numFmtId="0" fontId="0" fillId="0" borderId="2" xfId="0" applyBorder="1"/>
    <xf numFmtId="0" fontId="0" fillId="0" borderId="1" xfId="0" applyBorder="1"/>
    <xf numFmtId="0" fontId="4" fillId="0" borderId="1" xfId="0" applyFont="1" applyBorder="1"/>
    <xf numFmtId="2" fontId="4" fillId="0" borderId="1" xfId="0" applyNumberFormat="1" applyFont="1" applyBorder="1"/>
    <xf numFmtId="2" fontId="4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0" fontId="11" fillId="0" borderId="0" xfId="0" applyFont="1"/>
    <xf numFmtId="0" fontId="2" fillId="0" borderId="3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3" fillId="0" borderId="5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2" xfId="0" applyFont="1" applyBorder="1"/>
    <xf numFmtId="2" fontId="12" fillId="0" borderId="1" xfId="0" applyNumberFormat="1" applyFont="1" applyBorder="1" applyAlignment="1">
      <alignment horizontal="center" wrapText="1"/>
    </xf>
    <xf numFmtId="2" fontId="14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2" fontId="13" fillId="0" borderId="1" xfId="0" applyNumberFormat="1" applyFont="1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1" xfId="0" applyFont="1" applyBorder="1"/>
    <xf numFmtId="0" fontId="13" fillId="0" borderId="1" xfId="0" applyFont="1" applyBorder="1"/>
    <xf numFmtId="164" fontId="1" fillId="0" borderId="1" xfId="0" applyNumberFormat="1" applyFont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3" borderId="2" xfId="0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/>
    <xf numFmtId="2" fontId="7" fillId="3" borderId="1" xfId="0" applyNumberFormat="1" applyFont="1" applyFill="1" applyBorder="1" applyAlignment="1">
      <alignment horizontal="center"/>
    </xf>
    <xf numFmtId="0" fontId="2" fillId="0" borderId="13" xfId="0" applyFont="1" applyBorder="1"/>
    <xf numFmtId="49" fontId="2" fillId="0" borderId="13" xfId="0" applyNumberFormat="1" applyFont="1" applyBorder="1"/>
    <xf numFmtId="0" fontId="2" fillId="0" borderId="13" xfId="0" applyFont="1" applyBorder="1" applyAlignment="1">
      <alignment horizontal="center" wrapText="1"/>
    </xf>
    <xf numFmtId="0" fontId="2" fillId="0" borderId="6" xfId="0" applyFont="1" applyBorder="1"/>
    <xf numFmtId="49" fontId="2" fillId="0" borderId="6" xfId="0" applyNumberFormat="1" applyFont="1" applyBorder="1"/>
    <xf numFmtId="0" fontId="2" fillId="0" borderId="6" xfId="0" applyFont="1" applyBorder="1" applyAlignment="1">
      <alignment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42"/>
  <sheetViews>
    <sheetView tabSelected="1" workbookViewId="0">
      <selection activeCell="J8" sqref="J8"/>
    </sheetView>
  </sheetViews>
  <sheetFormatPr defaultRowHeight="14.4" x14ac:dyDescent="0.3"/>
  <cols>
    <col min="1" max="1" width="28" customWidth="1"/>
    <col min="2" max="2" width="8.33203125" style="2" customWidth="1"/>
    <col min="3" max="3" width="6.5546875" customWidth="1"/>
    <col min="4" max="4" width="6.88671875" customWidth="1"/>
    <col min="5" max="5" width="7.88671875" customWidth="1"/>
    <col min="6" max="6" width="10.109375" customWidth="1"/>
    <col min="7" max="7" width="5.6640625" customWidth="1"/>
    <col min="8" max="8" width="6.44140625" customWidth="1"/>
    <col min="9" max="9" width="7.33203125" customWidth="1"/>
    <col min="10" max="10" width="5.6640625" customWidth="1"/>
    <col min="11" max="11" width="7.5546875" customWidth="1"/>
    <col min="12" max="12" width="7.33203125" customWidth="1"/>
    <col min="13" max="13" width="7.109375" customWidth="1"/>
    <col min="14" max="14" width="5.88671875" customWidth="1"/>
    <col min="15" max="15" width="9.109375" style="27" customWidth="1"/>
    <col min="16" max="16" width="26" customWidth="1"/>
    <col min="17" max="17" width="18.5546875" customWidth="1"/>
  </cols>
  <sheetData>
    <row r="1" spans="1:17" x14ac:dyDescent="0.3">
      <c r="A1" s="163" t="s">
        <v>82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</row>
    <row r="2" spans="1:17" x14ac:dyDescent="0.3">
      <c r="A2" s="163" t="s">
        <v>83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</row>
    <row r="3" spans="1:17" x14ac:dyDescent="0.3">
      <c r="A3" s="164" t="s">
        <v>145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</row>
    <row r="4" spans="1:17" x14ac:dyDescent="0.3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17" x14ac:dyDescent="0.3">
      <c r="A5" s="165" t="s">
        <v>84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</row>
    <row r="6" spans="1:17" x14ac:dyDescent="0.3">
      <c r="A6" s="165" t="s">
        <v>85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</row>
    <row r="8" spans="1:17" x14ac:dyDescent="0.3">
      <c r="A8" s="29" t="s">
        <v>0</v>
      </c>
      <c r="B8" s="30"/>
      <c r="C8" s="29"/>
      <c r="D8" s="29"/>
      <c r="E8" s="31"/>
      <c r="F8" s="31"/>
      <c r="G8" s="31"/>
      <c r="H8" s="31"/>
      <c r="I8" s="31"/>
      <c r="J8" s="31"/>
      <c r="K8" s="31"/>
      <c r="L8" s="31"/>
      <c r="M8" s="31"/>
      <c r="N8" s="31"/>
      <c r="O8" s="32"/>
    </row>
    <row r="9" spans="1:17" x14ac:dyDescent="0.3">
      <c r="A9" s="31"/>
      <c r="B9" s="33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2"/>
    </row>
    <row r="10" spans="1:17" s="63" customFormat="1" ht="24" customHeight="1" x14ac:dyDescent="0.3">
      <c r="A10" s="150" t="s">
        <v>1</v>
      </c>
      <c r="B10" s="158" t="s">
        <v>2</v>
      </c>
      <c r="C10" s="153" t="s">
        <v>3</v>
      </c>
      <c r="D10" s="154"/>
      <c r="E10" s="155"/>
      <c r="F10" s="142" t="s">
        <v>7</v>
      </c>
      <c r="G10" s="153" t="s">
        <v>8</v>
      </c>
      <c r="H10" s="154"/>
      <c r="I10" s="154"/>
      <c r="J10" s="155"/>
      <c r="K10" s="153" t="s">
        <v>86</v>
      </c>
      <c r="L10" s="154"/>
      <c r="M10" s="154"/>
      <c r="N10" s="155"/>
      <c r="O10" s="142" t="s">
        <v>73</v>
      </c>
      <c r="P10" s="26"/>
      <c r="Q10" s="62"/>
    </row>
    <row r="11" spans="1:17" s="63" customFormat="1" ht="21" customHeight="1" x14ac:dyDescent="0.3">
      <c r="A11" s="151"/>
      <c r="B11" s="159"/>
      <c r="C11" s="71" t="s">
        <v>4</v>
      </c>
      <c r="D11" s="71" t="s">
        <v>5</v>
      </c>
      <c r="E11" s="71" t="s">
        <v>6</v>
      </c>
      <c r="F11" s="144"/>
      <c r="G11" s="72" t="s">
        <v>10</v>
      </c>
      <c r="H11" s="71" t="s">
        <v>11</v>
      </c>
      <c r="I11" s="71" t="s">
        <v>81</v>
      </c>
      <c r="J11" s="71" t="s">
        <v>12</v>
      </c>
      <c r="K11" s="71" t="s">
        <v>13</v>
      </c>
      <c r="L11" s="71" t="s">
        <v>14</v>
      </c>
      <c r="M11" s="71" t="s">
        <v>15</v>
      </c>
      <c r="N11" s="71" t="s">
        <v>16</v>
      </c>
      <c r="O11" s="144"/>
      <c r="P11" s="26"/>
      <c r="Q11" s="62"/>
    </row>
    <row r="12" spans="1:17" x14ac:dyDescent="0.3">
      <c r="A12" s="75" t="s">
        <v>17</v>
      </c>
      <c r="B12" s="73">
        <v>150</v>
      </c>
      <c r="C12" s="8">
        <v>13.4</v>
      </c>
      <c r="D12" s="8">
        <v>19.100000000000001</v>
      </c>
      <c r="E12" s="8">
        <v>2.7</v>
      </c>
      <c r="F12" s="8">
        <v>237.2</v>
      </c>
      <c r="G12" s="74">
        <v>1.06</v>
      </c>
      <c r="H12" s="74">
        <v>0</v>
      </c>
      <c r="I12" s="74">
        <v>450</v>
      </c>
      <c r="J12" s="74">
        <v>0.56000000000000005</v>
      </c>
      <c r="K12" s="74">
        <v>122.8</v>
      </c>
      <c r="L12" s="74">
        <v>229</v>
      </c>
      <c r="M12" s="74">
        <v>12</v>
      </c>
      <c r="N12" s="74">
        <v>0.5</v>
      </c>
      <c r="O12" s="71">
        <v>284</v>
      </c>
      <c r="P12" s="26"/>
      <c r="Q12" s="4"/>
    </row>
    <row r="13" spans="1:17" ht="15" customHeight="1" x14ac:dyDescent="0.3">
      <c r="A13" s="75" t="s">
        <v>18</v>
      </c>
      <c r="B13" s="73">
        <v>60</v>
      </c>
      <c r="C13" s="8">
        <v>0.4</v>
      </c>
      <c r="D13" s="8">
        <v>0.06</v>
      </c>
      <c r="E13" s="8">
        <v>1.2</v>
      </c>
      <c r="F13" s="8">
        <v>6</v>
      </c>
      <c r="G13" s="8">
        <v>0.01</v>
      </c>
      <c r="H13" s="8">
        <v>2</v>
      </c>
      <c r="I13" s="7">
        <v>10</v>
      </c>
      <c r="J13" s="8">
        <v>0.03</v>
      </c>
      <c r="K13" s="8">
        <v>5</v>
      </c>
      <c r="L13" s="8">
        <v>10</v>
      </c>
      <c r="M13" s="8">
        <v>5</v>
      </c>
      <c r="N13" s="8">
        <v>0.2</v>
      </c>
      <c r="O13" s="71">
        <v>70</v>
      </c>
      <c r="P13" s="26"/>
    </row>
    <row r="14" spans="1:17" ht="27" customHeight="1" x14ac:dyDescent="0.3">
      <c r="A14" s="75" t="s">
        <v>19</v>
      </c>
      <c r="B14" s="73" t="s">
        <v>23</v>
      </c>
      <c r="C14" s="8">
        <v>1.8</v>
      </c>
      <c r="D14" s="8">
        <v>7.6</v>
      </c>
      <c r="E14" s="8">
        <v>11.2</v>
      </c>
      <c r="F14" s="8">
        <v>122</v>
      </c>
      <c r="G14" s="8">
        <v>0.05</v>
      </c>
      <c r="H14" s="8">
        <v>0</v>
      </c>
      <c r="I14" s="7">
        <v>60</v>
      </c>
      <c r="J14" s="8">
        <v>0</v>
      </c>
      <c r="K14" s="8">
        <v>8</v>
      </c>
      <c r="L14" s="8">
        <v>0.47</v>
      </c>
      <c r="M14" s="8">
        <v>10</v>
      </c>
      <c r="N14" s="8">
        <v>0</v>
      </c>
      <c r="O14" s="71" t="s">
        <v>74</v>
      </c>
      <c r="P14" s="26"/>
    </row>
    <row r="15" spans="1:17" ht="15" customHeight="1" x14ac:dyDescent="0.3">
      <c r="A15" s="75" t="s">
        <v>20</v>
      </c>
      <c r="B15" s="73">
        <v>200</v>
      </c>
      <c r="C15" s="8" t="s">
        <v>21</v>
      </c>
      <c r="D15" s="8">
        <v>0</v>
      </c>
      <c r="E15" s="8">
        <v>14</v>
      </c>
      <c r="F15" s="8">
        <v>56</v>
      </c>
      <c r="G15" s="8">
        <v>0</v>
      </c>
      <c r="H15" s="8">
        <v>5.4</v>
      </c>
      <c r="I15" s="7">
        <v>0</v>
      </c>
      <c r="J15" s="8">
        <v>0</v>
      </c>
      <c r="K15" s="8">
        <v>12</v>
      </c>
      <c r="L15" s="8">
        <v>8</v>
      </c>
      <c r="M15" s="8">
        <v>6</v>
      </c>
      <c r="N15" s="8">
        <v>0.5</v>
      </c>
      <c r="O15" s="71" t="s">
        <v>75</v>
      </c>
      <c r="P15" s="26"/>
    </row>
    <row r="16" spans="1:17" ht="15" customHeight="1" x14ac:dyDescent="0.3">
      <c r="A16" s="75" t="s">
        <v>22</v>
      </c>
      <c r="B16" s="73" t="s">
        <v>80</v>
      </c>
      <c r="C16" s="71">
        <v>4.3</v>
      </c>
      <c r="D16" s="71">
        <v>1.65</v>
      </c>
      <c r="E16" s="71">
        <v>27.5</v>
      </c>
      <c r="F16" s="71">
        <v>143</v>
      </c>
      <c r="G16" s="71">
        <v>0.05</v>
      </c>
      <c r="H16" s="71">
        <v>0</v>
      </c>
      <c r="I16" s="71">
        <v>0</v>
      </c>
      <c r="J16" s="71">
        <v>0.5</v>
      </c>
      <c r="K16" s="71">
        <v>5.5</v>
      </c>
      <c r="L16" s="71">
        <v>27</v>
      </c>
      <c r="M16" s="71">
        <v>9</v>
      </c>
      <c r="N16" s="71">
        <v>0.8</v>
      </c>
      <c r="O16" s="35"/>
    </row>
    <row r="17" spans="1:16" x14ac:dyDescent="0.3">
      <c r="A17" s="17" t="s">
        <v>24</v>
      </c>
      <c r="B17" s="36"/>
      <c r="C17" s="37">
        <f>SUM(C12:C16)</f>
        <v>19.900000000000002</v>
      </c>
      <c r="D17" s="37">
        <f t="shared" ref="D17:N17" si="0">SUM(D12:D16)</f>
        <v>28.409999999999997</v>
      </c>
      <c r="E17" s="46">
        <f t="shared" si="0"/>
        <v>56.6</v>
      </c>
      <c r="F17" s="46">
        <f t="shared" si="0"/>
        <v>564.20000000000005</v>
      </c>
      <c r="G17" s="37">
        <f t="shared" si="0"/>
        <v>1.1700000000000002</v>
      </c>
      <c r="H17" s="37">
        <f t="shared" si="0"/>
        <v>7.4</v>
      </c>
      <c r="I17" s="54">
        <f t="shared" si="0"/>
        <v>520</v>
      </c>
      <c r="J17" s="37">
        <f t="shared" si="0"/>
        <v>1.0900000000000001</v>
      </c>
      <c r="K17" s="37">
        <f t="shared" si="0"/>
        <v>153.30000000000001</v>
      </c>
      <c r="L17" s="37">
        <f t="shared" si="0"/>
        <v>274.47000000000003</v>
      </c>
      <c r="M17" s="37">
        <f t="shared" si="0"/>
        <v>42</v>
      </c>
      <c r="N17" s="37">
        <f t="shared" si="0"/>
        <v>2</v>
      </c>
      <c r="O17" s="35"/>
    </row>
    <row r="18" spans="1:16" x14ac:dyDescent="0.3">
      <c r="A18" s="34"/>
      <c r="B18" s="38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5"/>
    </row>
    <row r="19" spans="1:16" x14ac:dyDescent="0.3">
      <c r="A19" s="161" t="s">
        <v>25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</row>
    <row r="20" spans="1:16" s="64" customFormat="1" ht="29.25" customHeight="1" x14ac:dyDescent="0.3">
      <c r="A20" s="150" t="s">
        <v>1</v>
      </c>
      <c r="B20" s="158" t="s">
        <v>2</v>
      </c>
      <c r="C20" s="153" t="s">
        <v>3</v>
      </c>
      <c r="D20" s="154"/>
      <c r="E20" s="155"/>
      <c r="F20" s="142" t="s">
        <v>7</v>
      </c>
      <c r="G20" s="153" t="s">
        <v>8</v>
      </c>
      <c r="H20" s="154"/>
      <c r="I20" s="154"/>
      <c r="J20" s="155"/>
      <c r="K20" s="153" t="s">
        <v>86</v>
      </c>
      <c r="L20" s="154"/>
      <c r="M20" s="154"/>
      <c r="N20" s="155"/>
      <c r="O20" s="142" t="s">
        <v>73</v>
      </c>
      <c r="P20" s="26"/>
    </row>
    <row r="21" spans="1:16" s="64" customFormat="1" ht="21.75" customHeight="1" x14ac:dyDescent="0.3">
      <c r="A21" s="151"/>
      <c r="B21" s="159"/>
      <c r="C21" s="71" t="s">
        <v>4</v>
      </c>
      <c r="D21" s="71" t="s">
        <v>5</v>
      </c>
      <c r="E21" s="71" t="s">
        <v>6</v>
      </c>
      <c r="F21" s="144"/>
      <c r="G21" s="72" t="s">
        <v>10</v>
      </c>
      <c r="H21" s="71" t="s">
        <v>11</v>
      </c>
      <c r="I21" s="71" t="s">
        <v>81</v>
      </c>
      <c r="J21" s="71" t="s">
        <v>12</v>
      </c>
      <c r="K21" s="71" t="s">
        <v>13</v>
      </c>
      <c r="L21" s="71" t="s">
        <v>14</v>
      </c>
      <c r="M21" s="71" t="s">
        <v>15</v>
      </c>
      <c r="N21" s="71" t="s">
        <v>16</v>
      </c>
      <c r="O21" s="144"/>
      <c r="P21" s="26"/>
    </row>
    <row r="22" spans="1:16" ht="45" customHeight="1" x14ac:dyDescent="0.3">
      <c r="A22" s="75" t="s">
        <v>26</v>
      </c>
      <c r="B22" s="71">
        <v>150</v>
      </c>
      <c r="C22" s="74">
        <v>26.56</v>
      </c>
      <c r="D22" s="74">
        <v>18.8</v>
      </c>
      <c r="E22" s="74">
        <v>28.37</v>
      </c>
      <c r="F22" s="74">
        <v>390.3</v>
      </c>
      <c r="G22" s="74">
        <v>0.1</v>
      </c>
      <c r="H22" s="74">
        <v>0.7</v>
      </c>
      <c r="I22" s="74">
        <v>51.7</v>
      </c>
      <c r="J22" s="74">
        <v>1.35</v>
      </c>
      <c r="K22" s="74">
        <v>270</v>
      </c>
      <c r="L22" s="74">
        <v>335</v>
      </c>
      <c r="M22" s="74">
        <v>38</v>
      </c>
      <c r="N22" s="74">
        <v>1</v>
      </c>
      <c r="O22" s="71" t="s">
        <v>76</v>
      </c>
      <c r="P22" s="26"/>
    </row>
    <row r="23" spans="1:16" s="57" customFormat="1" ht="15" customHeight="1" x14ac:dyDescent="0.3">
      <c r="A23" s="60" t="s">
        <v>27</v>
      </c>
      <c r="B23" s="59">
        <v>200</v>
      </c>
      <c r="C23" s="50">
        <v>0.2</v>
      </c>
      <c r="D23" s="50">
        <v>0.2</v>
      </c>
      <c r="E23" s="50">
        <v>27.2</v>
      </c>
      <c r="F23" s="50">
        <v>110</v>
      </c>
      <c r="G23" s="50">
        <v>0.02</v>
      </c>
      <c r="H23" s="50">
        <v>12.9</v>
      </c>
      <c r="I23" s="50">
        <v>20</v>
      </c>
      <c r="J23" s="50" t="s">
        <v>21</v>
      </c>
      <c r="K23" s="50">
        <v>12</v>
      </c>
      <c r="L23" s="50">
        <v>4</v>
      </c>
      <c r="M23" s="50">
        <v>4</v>
      </c>
      <c r="N23" s="50">
        <v>0.5</v>
      </c>
      <c r="O23" s="59">
        <v>585</v>
      </c>
      <c r="P23" s="56"/>
    </row>
    <row r="24" spans="1:16" ht="15" customHeight="1" x14ac:dyDescent="0.3">
      <c r="A24" s="75" t="s">
        <v>28</v>
      </c>
      <c r="B24" s="71">
        <v>150</v>
      </c>
      <c r="C24" s="74">
        <v>0.6</v>
      </c>
      <c r="D24" s="74">
        <v>0.6</v>
      </c>
      <c r="E24" s="74">
        <v>14.75</v>
      </c>
      <c r="F24" s="74">
        <v>70.5</v>
      </c>
      <c r="G24" s="74">
        <v>3.9E-2</v>
      </c>
      <c r="H24" s="74">
        <v>15</v>
      </c>
      <c r="I24" s="74">
        <v>13.86</v>
      </c>
      <c r="J24" s="74">
        <v>0.3</v>
      </c>
      <c r="K24" s="74">
        <v>24</v>
      </c>
      <c r="L24" s="74">
        <v>17</v>
      </c>
      <c r="M24" s="74">
        <v>14</v>
      </c>
      <c r="N24" s="74">
        <v>1</v>
      </c>
      <c r="O24" s="71">
        <v>847</v>
      </c>
      <c r="P24" s="26"/>
    </row>
    <row r="25" spans="1:16" x14ac:dyDescent="0.3">
      <c r="A25" s="17" t="s">
        <v>24</v>
      </c>
      <c r="B25" s="36"/>
      <c r="C25" s="39">
        <f>SUM(C22:C24)</f>
        <v>27.36</v>
      </c>
      <c r="D25" s="39">
        <f t="shared" ref="D25:N25" si="1">SUM(D22:D24)</f>
        <v>19.600000000000001</v>
      </c>
      <c r="E25" s="39">
        <f t="shared" si="1"/>
        <v>70.319999999999993</v>
      </c>
      <c r="F25" s="39">
        <f t="shared" si="1"/>
        <v>570.79999999999995</v>
      </c>
      <c r="G25" s="39">
        <f t="shared" si="1"/>
        <v>0.159</v>
      </c>
      <c r="H25" s="39">
        <f t="shared" si="1"/>
        <v>28.6</v>
      </c>
      <c r="I25" s="39">
        <f t="shared" si="1"/>
        <v>85.56</v>
      </c>
      <c r="J25" s="39">
        <f t="shared" si="1"/>
        <v>1.6500000000000001</v>
      </c>
      <c r="K25" s="39">
        <f t="shared" si="1"/>
        <v>306</v>
      </c>
      <c r="L25" s="39">
        <f t="shared" si="1"/>
        <v>356</v>
      </c>
      <c r="M25" s="39">
        <f t="shared" si="1"/>
        <v>56</v>
      </c>
      <c r="N25" s="39">
        <f t="shared" si="1"/>
        <v>2.5</v>
      </c>
      <c r="O25" s="35"/>
    </row>
    <row r="26" spans="1:16" x14ac:dyDescent="0.3">
      <c r="A26" s="34"/>
      <c r="B26" s="38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40"/>
    </row>
    <row r="27" spans="1:16" x14ac:dyDescent="0.3">
      <c r="A27" s="161" t="s">
        <v>30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</row>
    <row r="28" spans="1:16" ht="27.75" customHeight="1" x14ac:dyDescent="0.3">
      <c r="A28" s="150" t="s">
        <v>1</v>
      </c>
      <c r="B28" s="158" t="s">
        <v>2</v>
      </c>
      <c r="C28" s="153" t="s">
        <v>3</v>
      </c>
      <c r="D28" s="154"/>
      <c r="E28" s="155"/>
      <c r="F28" s="142" t="s">
        <v>7</v>
      </c>
      <c r="G28" s="153" t="s">
        <v>8</v>
      </c>
      <c r="H28" s="154"/>
      <c r="I28" s="154"/>
      <c r="J28" s="155"/>
      <c r="K28" s="153" t="s">
        <v>86</v>
      </c>
      <c r="L28" s="154"/>
      <c r="M28" s="154"/>
      <c r="N28" s="155"/>
      <c r="O28" s="142" t="s">
        <v>73</v>
      </c>
    </row>
    <row r="29" spans="1:16" x14ac:dyDescent="0.3">
      <c r="A29" s="151"/>
      <c r="B29" s="159"/>
      <c r="C29" s="71" t="s">
        <v>4</v>
      </c>
      <c r="D29" s="71" t="s">
        <v>5</v>
      </c>
      <c r="E29" s="71" t="s">
        <v>6</v>
      </c>
      <c r="F29" s="144"/>
      <c r="G29" s="72" t="s">
        <v>10</v>
      </c>
      <c r="H29" s="71" t="s">
        <v>11</v>
      </c>
      <c r="I29" s="71" t="s">
        <v>81</v>
      </c>
      <c r="J29" s="71" t="s">
        <v>12</v>
      </c>
      <c r="K29" s="71" t="s">
        <v>13</v>
      </c>
      <c r="L29" s="71" t="s">
        <v>14</v>
      </c>
      <c r="M29" s="71" t="s">
        <v>15</v>
      </c>
      <c r="N29" s="71" t="s">
        <v>16</v>
      </c>
      <c r="O29" s="144"/>
    </row>
    <row r="30" spans="1:16" ht="15" customHeight="1" x14ac:dyDescent="0.3">
      <c r="A30" s="75" t="s">
        <v>31</v>
      </c>
      <c r="B30" s="6">
        <v>260</v>
      </c>
      <c r="C30" s="8">
        <v>6.15</v>
      </c>
      <c r="D30" s="8">
        <v>18.7</v>
      </c>
      <c r="E30" s="8">
        <v>50</v>
      </c>
      <c r="F30" s="8">
        <v>368</v>
      </c>
      <c r="G30" s="8">
        <v>0.12</v>
      </c>
      <c r="H30" s="8">
        <v>0.45</v>
      </c>
      <c r="I30" s="8">
        <v>44</v>
      </c>
      <c r="J30" s="8">
        <v>1.5</v>
      </c>
      <c r="K30" s="8">
        <v>130</v>
      </c>
      <c r="L30" s="8">
        <v>120</v>
      </c>
      <c r="M30" s="8">
        <v>45</v>
      </c>
      <c r="N30" s="8">
        <v>0.9</v>
      </c>
      <c r="O30" s="71" t="s">
        <v>77</v>
      </c>
    </row>
    <row r="31" spans="1:16" x14ac:dyDescent="0.3">
      <c r="A31" s="75" t="s">
        <v>32</v>
      </c>
      <c r="B31" s="6">
        <v>35</v>
      </c>
      <c r="C31" s="8">
        <v>5</v>
      </c>
      <c r="D31" s="8">
        <v>5</v>
      </c>
      <c r="E31" s="8">
        <v>10</v>
      </c>
      <c r="F31" s="8">
        <v>106.7</v>
      </c>
      <c r="G31" s="8">
        <v>0.06</v>
      </c>
      <c r="H31" s="8">
        <v>0.2</v>
      </c>
      <c r="I31" s="8">
        <v>43</v>
      </c>
      <c r="J31" s="8">
        <v>0</v>
      </c>
      <c r="K31" s="8">
        <v>165</v>
      </c>
      <c r="L31" s="8">
        <v>113</v>
      </c>
      <c r="M31" s="8">
        <v>17</v>
      </c>
      <c r="N31" s="8">
        <v>0.9</v>
      </c>
      <c r="O31" s="71">
        <v>582</v>
      </c>
    </row>
    <row r="32" spans="1:16" ht="15" customHeight="1" x14ac:dyDescent="0.3">
      <c r="A32" s="75" t="s">
        <v>33</v>
      </c>
      <c r="B32" s="6">
        <v>200</v>
      </c>
      <c r="C32" s="8" t="s">
        <v>21</v>
      </c>
      <c r="D32" s="8">
        <v>0</v>
      </c>
      <c r="E32" s="8">
        <v>14</v>
      </c>
      <c r="F32" s="8">
        <v>56</v>
      </c>
      <c r="G32" s="8">
        <v>0</v>
      </c>
      <c r="H32" s="8">
        <v>5.4</v>
      </c>
      <c r="I32" s="7">
        <v>0</v>
      </c>
      <c r="J32" s="8">
        <v>0</v>
      </c>
      <c r="K32" s="8">
        <v>12</v>
      </c>
      <c r="L32" s="8">
        <v>8</v>
      </c>
      <c r="M32" s="8">
        <v>6</v>
      </c>
      <c r="N32" s="8">
        <v>0.5</v>
      </c>
      <c r="O32" s="71">
        <v>944</v>
      </c>
    </row>
    <row r="33" spans="1:16" x14ac:dyDescent="0.3">
      <c r="A33" s="75" t="s">
        <v>34</v>
      </c>
      <c r="B33" s="6">
        <v>20</v>
      </c>
      <c r="C33" s="8">
        <v>1.5</v>
      </c>
      <c r="D33" s="8">
        <v>0.6</v>
      </c>
      <c r="E33" s="8">
        <v>10</v>
      </c>
      <c r="F33" s="8">
        <v>52</v>
      </c>
      <c r="G33" s="8">
        <v>6.5000000000000002E-2</v>
      </c>
      <c r="H33" s="8">
        <v>0</v>
      </c>
      <c r="I33" s="8">
        <v>0</v>
      </c>
      <c r="J33" s="8">
        <v>0.6</v>
      </c>
      <c r="K33" s="8">
        <v>8.5</v>
      </c>
      <c r="L33" s="8">
        <v>34.5</v>
      </c>
      <c r="M33" s="8">
        <v>14</v>
      </c>
      <c r="N33" s="8">
        <v>0.8</v>
      </c>
      <c r="O33" s="35"/>
    </row>
    <row r="34" spans="1:16" s="5" customFormat="1" x14ac:dyDescent="0.3">
      <c r="A34" s="17" t="s">
        <v>24</v>
      </c>
      <c r="B34" s="41"/>
      <c r="C34" s="42">
        <f>SUM(C30:C33)</f>
        <v>12.65</v>
      </c>
      <c r="D34" s="42">
        <f t="shared" ref="D34:N34" si="2">SUM(D30:D33)</f>
        <v>24.3</v>
      </c>
      <c r="E34" s="42">
        <f t="shared" si="2"/>
        <v>84</v>
      </c>
      <c r="F34" s="42">
        <f t="shared" si="2"/>
        <v>582.70000000000005</v>
      </c>
      <c r="G34" s="42">
        <f t="shared" si="2"/>
        <v>0.245</v>
      </c>
      <c r="H34" s="42">
        <f t="shared" si="2"/>
        <v>6.0500000000000007</v>
      </c>
      <c r="I34" s="42">
        <f t="shared" si="2"/>
        <v>87</v>
      </c>
      <c r="J34" s="42">
        <f t="shared" si="2"/>
        <v>2.1</v>
      </c>
      <c r="K34" s="42">
        <f t="shared" si="2"/>
        <v>315.5</v>
      </c>
      <c r="L34" s="42">
        <f t="shared" si="2"/>
        <v>275.5</v>
      </c>
      <c r="M34" s="42">
        <f t="shared" si="2"/>
        <v>82</v>
      </c>
      <c r="N34" s="42">
        <f t="shared" si="2"/>
        <v>3.0999999999999996</v>
      </c>
      <c r="O34" s="43"/>
    </row>
    <row r="35" spans="1:16" x14ac:dyDescent="0.3">
      <c r="A35" s="34"/>
      <c r="B35" s="38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5"/>
    </row>
    <row r="36" spans="1:16" x14ac:dyDescent="0.3">
      <c r="A36" s="31"/>
      <c r="B36" s="33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2"/>
    </row>
    <row r="37" spans="1:16" x14ac:dyDescent="0.3">
      <c r="A37" s="31"/>
      <c r="B37" s="33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2"/>
    </row>
    <row r="38" spans="1:16" ht="16.5" customHeight="1" x14ac:dyDescent="0.3">
      <c r="A38" s="160" t="s">
        <v>35</v>
      </c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26"/>
    </row>
    <row r="39" spans="1:16" ht="15" customHeight="1" x14ac:dyDescent="0.3">
      <c r="A39" s="150" t="s">
        <v>1</v>
      </c>
      <c r="B39" s="158" t="s">
        <v>2</v>
      </c>
      <c r="C39" s="153" t="s">
        <v>3</v>
      </c>
      <c r="D39" s="154"/>
      <c r="E39" s="155"/>
      <c r="F39" s="142" t="s">
        <v>7</v>
      </c>
      <c r="G39" s="153" t="s">
        <v>8</v>
      </c>
      <c r="H39" s="154"/>
      <c r="I39" s="154"/>
      <c r="J39" s="155"/>
      <c r="K39" s="153" t="s">
        <v>86</v>
      </c>
      <c r="L39" s="154"/>
      <c r="M39" s="154"/>
      <c r="N39" s="155"/>
      <c r="O39" s="142" t="s">
        <v>73</v>
      </c>
      <c r="P39" s="26"/>
    </row>
    <row r="40" spans="1:16" ht="29.25" customHeight="1" x14ac:dyDescent="0.3">
      <c r="A40" s="151"/>
      <c r="B40" s="159"/>
      <c r="C40" s="71" t="s">
        <v>4</v>
      </c>
      <c r="D40" s="71" t="s">
        <v>5</v>
      </c>
      <c r="E40" s="71" t="s">
        <v>6</v>
      </c>
      <c r="F40" s="144"/>
      <c r="G40" s="72" t="s">
        <v>10</v>
      </c>
      <c r="H40" s="71" t="s">
        <v>11</v>
      </c>
      <c r="I40" s="71" t="s">
        <v>81</v>
      </c>
      <c r="J40" s="71" t="s">
        <v>12</v>
      </c>
      <c r="K40" s="71" t="s">
        <v>13</v>
      </c>
      <c r="L40" s="71" t="s">
        <v>14</v>
      </c>
      <c r="M40" s="71" t="s">
        <v>15</v>
      </c>
      <c r="N40" s="71" t="s">
        <v>16</v>
      </c>
      <c r="O40" s="144"/>
      <c r="P40" s="26"/>
    </row>
    <row r="41" spans="1:16" x14ac:dyDescent="0.3">
      <c r="A41" s="76" t="s">
        <v>36</v>
      </c>
      <c r="B41" s="7">
        <v>60</v>
      </c>
      <c r="C41" s="8">
        <v>0.78</v>
      </c>
      <c r="D41" s="8">
        <v>2.34</v>
      </c>
      <c r="E41" s="8">
        <v>7.08</v>
      </c>
      <c r="F41" s="8">
        <v>49.8</v>
      </c>
      <c r="G41" s="8">
        <v>1.7999999999999999E-2</v>
      </c>
      <c r="H41" s="8">
        <v>0.72</v>
      </c>
      <c r="I41" s="8">
        <v>8.9999999999999993E-3</v>
      </c>
      <c r="J41" s="8">
        <v>0</v>
      </c>
      <c r="K41" s="8">
        <v>17.399999999999999</v>
      </c>
      <c r="L41" s="8">
        <v>19.8</v>
      </c>
      <c r="M41" s="8">
        <v>9</v>
      </c>
      <c r="N41" s="8">
        <v>0.96</v>
      </c>
      <c r="O41" s="74">
        <v>28</v>
      </c>
      <c r="P41" s="26"/>
    </row>
    <row r="42" spans="1:16" x14ac:dyDescent="0.3">
      <c r="A42" s="76" t="s">
        <v>37</v>
      </c>
      <c r="B42" s="7" t="s">
        <v>40</v>
      </c>
      <c r="C42" s="8">
        <v>11.2</v>
      </c>
      <c r="D42" s="8">
        <v>10.1</v>
      </c>
      <c r="E42" s="8">
        <v>13.2</v>
      </c>
      <c r="F42" s="8">
        <v>189</v>
      </c>
      <c r="G42" s="8">
        <v>0.06</v>
      </c>
      <c r="H42" s="8">
        <v>2</v>
      </c>
      <c r="I42" s="8">
        <v>14.1</v>
      </c>
      <c r="J42" s="8">
        <v>0</v>
      </c>
      <c r="K42" s="8">
        <v>20.100000000000001</v>
      </c>
      <c r="L42" s="8">
        <v>128.80000000000001</v>
      </c>
      <c r="M42" s="8">
        <v>15</v>
      </c>
      <c r="N42" s="8">
        <v>1.06</v>
      </c>
      <c r="O42" s="74">
        <v>422</v>
      </c>
      <c r="P42" s="26"/>
    </row>
    <row r="43" spans="1:16" x14ac:dyDescent="0.3">
      <c r="A43" s="9" t="s">
        <v>38</v>
      </c>
      <c r="B43" s="11">
        <v>150</v>
      </c>
      <c r="C43" s="12">
        <v>5.4</v>
      </c>
      <c r="D43" s="12">
        <v>0.06</v>
      </c>
      <c r="E43" s="12">
        <v>30</v>
      </c>
      <c r="F43" s="12">
        <v>147</v>
      </c>
      <c r="G43" s="12">
        <v>0.06</v>
      </c>
      <c r="H43" s="12">
        <v>0.02</v>
      </c>
      <c r="I43" s="12">
        <v>0</v>
      </c>
      <c r="J43" s="12">
        <v>0.8</v>
      </c>
      <c r="K43" s="12">
        <v>25</v>
      </c>
      <c r="L43" s="12">
        <v>36</v>
      </c>
      <c r="M43" s="12">
        <v>9</v>
      </c>
      <c r="N43" s="12">
        <v>0.5</v>
      </c>
      <c r="O43" s="71">
        <v>469</v>
      </c>
      <c r="P43" s="26"/>
    </row>
    <row r="44" spans="1:16" ht="15" customHeight="1" x14ac:dyDescent="0.3">
      <c r="A44" s="75" t="s">
        <v>39</v>
      </c>
      <c r="B44" s="73" t="s">
        <v>80</v>
      </c>
      <c r="C44" s="71">
        <v>4.3</v>
      </c>
      <c r="D44" s="71">
        <v>1.65</v>
      </c>
      <c r="E44" s="71">
        <v>27.5</v>
      </c>
      <c r="F44" s="71">
        <v>143</v>
      </c>
      <c r="G44" s="71">
        <v>0.05</v>
      </c>
      <c r="H44" s="71">
        <v>0</v>
      </c>
      <c r="I44" s="71">
        <v>0</v>
      </c>
      <c r="J44" s="71">
        <v>0.5</v>
      </c>
      <c r="K44" s="71">
        <v>5.5</v>
      </c>
      <c r="L44" s="71">
        <v>27</v>
      </c>
      <c r="M44" s="71">
        <v>9</v>
      </c>
      <c r="N44" s="71">
        <v>0.8</v>
      </c>
      <c r="O44" s="71"/>
      <c r="P44" s="26"/>
    </row>
    <row r="45" spans="1:16" ht="15" customHeight="1" x14ac:dyDescent="0.3">
      <c r="A45" s="10" t="s">
        <v>20</v>
      </c>
      <c r="B45" s="7">
        <v>200</v>
      </c>
      <c r="C45" s="8" t="s">
        <v>21</v>
      </c>
      <c r="D45" s="8">
        <v>0</v>
      </c>
      <c r="E45" s="8">
        <v>14</v>
      </c>
      <c r="F45" s="8">
        <v>56</v>
      </c>
      <c r="G45" s="8">
        <v>0</v>
      </c>
      <c r="H45" s="8">
        <v>5.4</v>
      </c>
      <c r="I45" s="7">
        <v>0</v>
      </c>
      <c r="J45" s="8">
        <v>0</v>
      </c>
      <c r="K45" s="8">
        <v>12</v>
      </c>
      <c r="L45" s="8">
        <v>8</v>
      </c>
      <c r="M45" s="8">
        <v>6</v>
      </c>
      <c r="N45" s="8">
        <v>0.5</v>
      </c>
      <c r="O45" s="74" t="s">
        <v>75</v>
      </c>
    </row>
    <row r="46" spans="1:16" s="5" customFormat="1" x14ac:dyDescent="0.3">
      <c r="A46" s="16" t="s">
        <v>24</v>
      </c>
      <c r="B46" s="44"/>
      <c r="C46" s="45">
        <f>SUM(C41:C45)</f>
        <v>21.68</v>
      </c>
      <c r="D46" s="45">
        <f t="shared" ref="D46:N46" si="3">SUM(D41:D45)</f>
        <v>14.15</v>
      </c>
      <c r="E46" s="45">
        <f t="shared" si="3"/>
        <v>91.78</v>
      </c>
      <c r="F46" s="46">
        <f t="shared" si="3"/>
        <v>584.79999999999995</v>
      </c>
      <c r="G46" s="45">
        <f t="shared" si="3"/>
        <v>0.188</v>
      </c>
      <c r="H46" s="45">
        <f t="shared" si="3"/>
        <v>8.14</v>
      </c>
      <c r="I46" s="45">
        <f t="shared" si="3"/>
        <v>14.109</v>
      </c>
      <c r="J46" s="45">
        <f t="shared" si="3"/>
        <v>1.3</v>
      </c>
      <c r="K46" s="45">
        <f t="shared" si="3"/>
        <v>80</v>
      </c>
      <c r="L46" s="45">
        <f t="shared" si="3"/>
        <v>219.60000000000002</v>
      </c>
      <c r="M46" s="45">
        <f t="shared" si="3"/>
        <v>48</v>
      </c>
      <c r="N46" s="45">
        <f t="shared" si="3"/>
        <v>3.8200000000000003</v>
      </c>
      <c r="O46" s="43"/>
    </row>
    <row r="47" spans="1:16" x14ac:dyDescent="0.3">
      <c r="A47" s="31"/>
      <c r="B47" s="33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2"/>
    </row>
    <row r="48" spans="1:16" ht="15" customHeight="1" x14ac:dyDescent="0.3">
      <c r="A48" s="161" t="s">
        <v>41</v>
      </c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26"/>
    </row>
    <row r="49" spans="1:27" ht="15" customHeight="1" x14ac:dyDescent="0.3">
      <c r="A49" s="150" t="s">
        <v>1</v>
      </c>
      <c r="B49" s="158" t="s">
        <v>2</v>
      </c>
      <c r="C49" s="153" t="s">
        <v>3</v>
      </c>
      <c r="D49" s="154"/>
      <c r="E49" s="155"/>
      <c r="F49" s="142" t="s">
        <v>7</v>
      </c>
      <c r="G49" s="153" t="s">
        <v>8</v>
      </c>
      <c r="H49" s="154"/>
      <c r="I49" s="154"/>
      <c r="J49" s="155"/>
      <c r="K49" s="153" t="s">
        <v>86</v>
      </c>
      <c r="L49" s="154"/>
      <c r="M49" s="154"/>
      <c r="N49" s="155"/>
      <c r="O49" s="142" t="s">
        <v>73</v>
      </c>
      <c r="P49" s="26"/>
    </row>
    <row r="50" spans="1:27" ht="28.5" customHeight="1" x14ac:dyDescent="0.3">
      <c r="A50" s="151"/>
      <c r="B50" s="159"/>
      <c r="C50" s="71" t="s">
        <v>4</v>
      </c>
      <c r="D50" s="71" t="s">
        <v>5</v>
      </c>
      <c r="E50" s="71" t="s">
        <v>6</v>
      </c>
      <c r="F50" s="144"/>
      <c r="G50" s="72" t="s">
        <v>10</v>
      </c>
      <c r="H50" s="71" t="s">
        <v>11</v>
      </c>
      <c r="I50" s="71" t="s">
        <v>81</v>
      </c>
      <c r="J50" s="71" t="s">
        <v>12</v>
      </c>
      <c r="K50" s="71" t="s">
        <v>13</v>
      </c>
      <c r="L50" s="71" t="s">
        <v>14</v>
      </c>
      <c r="M50" s="71" t="s">
        <v>15</v>
      </c>
      <c r="N50" s="71" t="s">
        <v>16</v>
      </c>
      <c r="O50" s="144"/>
      <c r="P50" s="26"/>
    </row>
    <row r="51" spans="1:27" ht="30" customHeight="1" x14ac:dyDescent="0.3">
      <c r="A51" s="76" t="s">
        <v>42</v>
      </c>
      <c r="B51" s="18">
        <v>60</v>
      </c>
      <c r="C51" s="12">
        <v>1.4</v>
      </c>
      <c r="D51" s="12">
        <v>4.5999999999999996</v>
      </c>
      <c r="E51" s="12">
        <v>7.8</v>
      </c>
      <c r="F51" s="12">
        <v>78</v>
      </c>
      <c r="G51" s="12">
        <v>2.4E-2</v>
      </c>
      <c r="H51" s="12">
        <v>9.94</v>
      </c>
      <c r="I51" s="12">
        <v>0</v>
      </c>
      <c r="J51" s="12">
        <v>1.92</v>
      </c>
      <c r="K51" s="12">
        <v>25</v>
      </c>
      <c r="L51" s="12">
        <v>16.399999999999999</v>
      </c>
      <c r="M51" s="12">
        <v>9</v>
      </c>
      <c r="N51" s="12">
        <v>1</v>
      </c>
      <c r="O51" s="74">
        <v>75</v>
      </c>
      <c r="P51" s="26"/>
    </row>
    <row r="52" spans="1:27" x14ac:dyDescent="0.3">
      <c r="A52" s="76" t="s">
        <v>43</v>
      </c>
      <c r="B52" s="18">
        <v>90</v>
      </c>
      <c r="C52" s="12">
        <v>13.72</v>
      </c>
      <c r="D52" s="12">
        <v>12.26</v>
      </c>
      <c r="E52" s="12">
        <v>12.154</v>
      </c>
      <c r="F52" s="12">
        <v>201.7</v>
      </c>
      <c r="G52" s="12">
        <v>0.06</v>
      </c>
      <c r="H52" s="12">
        <v>0.18</v>
      </c>
      <c r="I52" s="12">
        <v>24.8</v>
      </c>
      <c r="J52" s="12">
        <v>1.57</v>
      </c>
      <c r="K52" s="12">
        <v>39.299999999999997</v>
      </c>
      <c r="L52" s="12">
        <v>130</v>
      </c>
      <c r="M52" s="12">
        <v>15</v>
      </c>
      <c r="N52" s="12">
        <v>0.5</v>
      </c>
      <c r="O52" s="74">
        <v>669</v>
      </c>
      <c r="P52" s="26"/>
    </row>
    <row r="53" spans="1:27" x14ac:dyDescent="0.3">
      <c r="A53" s="76" t="s">
        <v>44</v>
      </c>
      <c r="B53" s="7">
        <v>150</v>
      </c>
      <c r="C53" s="8">
        <v>3.6</v>
      </c>
      <c r="D53" s="8">
        <v>5.2</v>
      </c>
      <c r="E53" s="8">
        <v>37.6</v>
      </c>
      <c r="F53" s="8">
        <v>214</v>
      </c>
      <c r="G53" s="8">
        <v>0.03</v>
      </c>
      <c r="H53" s="8" t="s">
        <v>21</v>
      </c>
      <c r="I53" s="8" t="s">
        <v>29</v>
      </c>
      <c r="J53" s="8">
        <v>1.5</v>
      </c>
      <c r="K53" s="8">
        <v>15</v>
      </c>
      <c r="L53" s="8">
        <v>77</v>
      </c>
      <c r="M53" s="8">
        <v>27</v>
      </c>
      <c r="N53" s="8">
        <v>0.6</v>
      </c>
      <c r="O53" s="74">
        <v>465</v>
      </c>
      <c r="P53" s="26"/>
    </row>
    <row r="54" spans="1:27" ht="15" customHeight="1" x14ac:dyDescent="0.3">
      <c r="A54" s="75" t="s">
        <v>39</v>
      </c>
      <c r="B54" s="73" t="s">
        <v>80</v>
      </c>
      <c r="C54" s="71">
        <v>4.3</v>
      </c>
      <c r="D54" s="71">
        <v>1.65</v>
      </c>
      <c r="E54" s="71">
        <v>27.5</v>
      </c>
      <c r="F54" s="71">
        <v>143</v>
      </c>
      <c r="G54" s="71">
        <v>0.05</v>
      </c>
      <c r="H54" s="71">
        <v>0</v>
      </c>
      <c r="I54" s="71">
        <v>0</v>
      </c>
      <c r="J54" s="71">
        <v>0.5</v>
      </c>
      <c r="K54" s="71">
        <v>5.5</v>
      </c>
      <c r="L54" s="71">
        <v>27</v>
      </c>
      <c r="M54" s="71">
        <v>9</v>
      </c>
      <c r="N54" s="71">
        <v>0.8</v>
      </c>
      <c r="O54" s="71"/>
      <c r="P54" s="26"/>
    </row>
    <row r="55" spans="1:27" ht="15" customHeight="1" x14ac:dyDescent="0.3">
      <c r="A55" s="10" t="s">
        <v>20</v>
      </c>
      <c r="B55" s="19">
        <v>200</v>
      </c>
      <c r="C55" s="8" t="s">
        <v>21</v>
      </c>
      <c r="D55" s="8">
        <v>0</v>
      </c>
      <c r="E55" s="8">
        <v>14</v>
      </c>
      <c r="F55" s="8">
        <v>56</v>
      </c>
      <c r="G55" s="8">
        <v>0</v>
      </c>
      <c r="H55" s="8">
        <v>5.4</v>
      </c>
      <c r="I55" s="7">
        <v>0</v>
      </c>
      <c r="J55" s="8">
        <v>0</v>
      </c>
      <c r="K55" s="8">
        <v>12</v>
      </c>
      <c r="L55" s="8">
        <v>8</v>
      </c>
      <c r="M55" s="8">
        <v>6</v>
      </c>
      <c r="N55" s="8">
        <v>0.5</v>
      </c>
      <c r="O55" s="74" t="s">
        <v>75</v>
      </c>
    </row>
    <row r="56" spans="1:27" s="15" customFormat="1" x14ac:dyDescent="0.3">
      <c r="A56" s="21" t="s">
        <v>24</v>
      </c>
      <c r="B56" s="44"/>
      <c r="C56" s="45">
        <f>SUM(C51:C55)</f>
        <v>23.020000000000003</v>
      </c>
      <c r="D56" s="45">
        <f t="shared" ref="D56:N56" si="4">SUM(D51:D55)</f>
        <v>23.709999999999997</v>
      </c>
      <c r="E56" s="46">
        <f t="shared" si="4"/>
        <v>99.054000000000002</v>
      </c>
      <c r="F56" s="46">
        <f t="shared" si="4"/>
        <v>692.7</v>
      </c>
      <c r="G56" s="45">
        <f t="shared" si="4"/>
        <v>0.16399999999999998</v>
      </c>
      <c r="H56" s="45">
        <f t="shared" si="4"/>
        <v>15.52</v>
      </c>
      <c r="I56" s="45">
        <f t="shared" si="4"/>
        <v>24.8</v>
      </c>
      <c r="J56" s="45">
        <f t="shared" si="4"/>
        <v>5.49</v>
      </c>
      <c r="K56" s="45">
        <f t="shared" si="4"/>
        <v>96.8</v>
      </c>
      <c r="L56" s="45">
        <f t="shared" si="4"/>
        <v>258.39999999999998</v>
      </c>
      <c r="M56" s="45">
        <f t="shared" si="4"/>
        <v>66</v>
      </c>
      <c r="N56" s="45">
        <f t="shared" si="4"/>
        <v>3.4000000000000004</v>
      </c>
      <c r="O56" s="43"/>
    </row>
    <row r="57" spans="1:27" x14ac:dyDescent="0.3">
      <c r="A57" s="29"/>
      <c r="B57" s="33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2"/>
    </row>
    <row r="58" spans="1:27" x14ac:dyDescent="0.3">
      <c r="A58" s="162" t="s">
        <v>45</v>
      </c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</row>
    <row r="59" spans="1:27" ht="29.25" customHeight="1" x14ac:dyDescent="0.3">
      <c r="A59" s="150" t="s">
        <v>1</v>
      </c>
      <c r="B59" s="158" t="s">
        <v>2</v>
      </c>
      <c r="C59" s="153" t="s">
        <v>3</v>
      </c>
      <c r="D59" s="154"/>
      <c r="E59" s="155"/>
      <c r="F59" s="142" t="s">
        <v>7</v>
      </c>
      <c r="G59" s="153" t="s">
        <v>8</v>
      </c>
      <c r="H59" s="154"/>
      <c r="I59" s="154"/>
      <c r="J59" s="155"/>
      <c r="K59" s="153" t="s">
        <v>86</v>
      </c>
      <c r="L59" s="154"/>
      <c r="M59" s="154"/>
      <c r="N59" s="155"/>
      <c r="O59" s="142" t="s">
        <v>73</v>
      </c>
      <c r="P59" s="26"/>
    </row>
    <row r="60" spans="1:27" x14ac:dyDescent="0.3">
      <c r="A60" s="151"/>
      <c r="B60" s="159"/>
      <c r="C60" s="71" t="s">
        <v>4</v>
      </c>
      <c r="D60" s="71" t="s">
        <v>5</v>
      </c>
      <c r="E60" s="71" t="s">
        <v>6</v>
      </c>
      <c r="F60" s="144"/>
      <c r="G60" s="72" t="s">
        <v>10</v>
      </c>
      <c r="H60" s="71" t="s">
        <v>11</v>
      </c>
      <c r="I60" s="71" t="s">
        <v>81</v>
      </c>
      <c r="J60" s="71" t="s">
        <v>12</v>
      </c>
      <c r="K60" s="71" t="s">
        <v>13</v>
      </c>
      <c r="L60" s="71" t="s">
        <v>14</v>
      </c>
      <c r="M60" s="71" t="s">
        <v>15</v>
      </c>
      <c r="N60" s="71" t="s">
        <v>16</v>
      </c>
      <c r="O60" s="144"/>
      <c r="P60" s="26"/>
    </row>
    <row r="61" spans="1:27" x14ac:dyDescent="0.3">
      <c r="A61" s="75" t="s">
        <v>46</v>
      </c>
      <c r="B61" s="11">
        <v>60</v>
      </c>
      <c r="C61" s="12">
        <v>1.4</v>
      </c>
      <c r="D61" s="12">
        <v>1.3</v>
      </c>
      <c r="E61" s="12">
        <v>5.6</v>
      </c>
      <c r="F61" s="12">
        <v>81.7</v>
      </c>
      <c r="G61" s="12">
        <v>5.5E-2</v>
      </c>
      <c r="H61" s="12">
        <v>23.66</v>
      </c>
      <c r="I61" s="12">
        <v>2.2400000000000002</v>
      </c>
      <c r="J61" s="12">
        <v>0</v>
      </c>
      <c r="K61" s="66">
        <v>24.8</v>
      </c>
      <c r="L61" s="12">
        <v>0</v>
      </c>
      <c r="M61" s="12">
        <v>10.199999999999999</v>
      </c>
      <c r="N61" s="12">
        <v>0.3</v>
      </c>
      <c r="O61" s="71">
        <v>570</v>
      </c>
      <c r="P61" s="26"/>
    </row>
    <row r="62" spans="1:27" ht="27.6" x14ac:dyDescent="0.3">
      <c r="A62" s="75" t="s">
        <v>47</v>
      </c>
      <c r="B62" s="6">
        <v>90</v>
      </c>
      <c r="C62" s="8">
        <v>12.56</v>
      </c>
      <c r="D62" s="8">
        <v>5.98</v>
      </c>
      <c r="E62" s="8">
        <v>18</v>
      </c>
      <c r="F62" s="8">
        <v>86.4</v>
      </c>
      <c r="G62" s="8">
        <v>0.13200000000000001</v>
      </c>
      <c r="H62" s="8">
        <v>2.16</v>
      </c>
      <c r="I62" s="8">
        <v>18.5</v>
      </c>
      <c r="J62" s="8">
        <v>0.36</v>
      </c>
      <c r="K62" s="8">
        <v>70</v>
      </c>
      <c r="L62" s="8">
        <v>157</v>
      </c>
      <c r="M62" s="8">
        <v>30</v>
      </c>
      <c r="N62" s="8">
        <v>0.96</v>
      </c>
      <c r="O62" s="71" t="s">
        <v>78</v>
      </c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</row>
    <row r="63" spans="1:27" x14ac:dyDescent="0.3">
      <c r="A63" s="76" t="s">
        <v>48</v>
      </c>
      <c r="B63" s="7">
        <v>150</v>
      </c>
      <c r="C63" s="8">
        <v>3.2</v>
      </c>
      <c r="D63" s="8">
        <v>1.2</v>
      </c>
      <c r="E63" s="8">
        <v>22.1</v>
      </c>
      <c r="F63" s="8">
        <v>112</v>
      </c>
      <c r="G63" s="8">
        <v>0.15</v>
      </c>
      <c r="H63" s="8" t="s">
        <v>49</v>
      </c>
      <c r="I63" s="8">
        <v>24.8</v>
      </c>
      <c r="J63" s="8">
        <v>0.2</v>
      </c>
      <c r="K63" s="65">
        <v>52.7</v>
      </c>
      <c r="L63" s="8">
        <v>84</v>
      </c>
      <c r="M63" s="8">
        <v>30</v>
      </c>
      <c r="N63" s="8">
        <v>1</v>
      </c>
      <c r="O63" s="74">
        <v>472</v>
      </c>
      <c r="P63" s="26"/>
    </row>
    <row r="64" spans="1:27" ht="15" customHeight="1" x14ac:dyDescent="0.3">
      <c r="A64" s="75" t="s">
        <v>39</v>
      </c>
      <c r="B64" s="73" t="s">
        <v>80</v>
      </c>
      <c r="C64" s="71">
        <v>4.3</v>
      </c>
      <c r="D64" s="71">
        <v>1.65</v>
      </c>
      <c r="E64" s="71">
        <v>27.5</v>
      </c>
      <c r="F64" s="71">
        <v>143</v>
      </c>
      <c r="G64" s="71">
        <v>0.05</v>
      </c>
      <c r="H64" s="71">
        <v>0</v>
      </c>
      <c r="I64" s="71">
        <v>0</v>
      </c>
      <c r="J64" s="71">
        <v>0.5</v>
      </c>
      <c r="K64" s="71">
        <v>5.5</v>
      </c>
      <c r="L64" s="71">
        <v>27</v>
      </c>
      <c r="M64" s="71">
        <v>9</v>
      </c>
      <c r="N64" s="71">
        <v>0.8</v>
      </c>
      <c r="O64" s="71"/>
      <c r="P64" s="26"/>
    </row>
    <row r="65" spans="1:17" ht="15" customHeight="1" x14ac:dyDescent="0.3">
      <c r="A65" s="75" t="s">
        <v>20</v>
      </c>
      <c r="B65" s="6">
        <v>200</v>
      </c>
      <c r="C65" s="8" t="s">
        <v>21</v>
      </c>
      <c r="D65" s="8">
        <v>0</v>
      </c>
      <c r="E65" s="8">
        <v>14</v>
      </c>
      <c r="F65" s="8">
        <v>56</v>
      </c>
      <c r="G65" s="8">
        <v>0</v>
      </c>
      <c r="H65" s="8">
        <v>5.4</v>
      </c>
      <c r="I65" s="7">
        <v>0</v>
      </c>
      <c r="J65" s="8">
        <v>0</v>
      </c>
      <c r="K65" s="8">
        <v>12</v>
      </c>
      <c r="L65" s="8">
        <v>8</v>
      </c>
      <c r="M65" s="8">
        <v>6</v>
      </c>
      <c r="N65" s="8">
        <v>0.5</v>
      </c>
      <c r="O65" s="71" t="s">
        <v>75</v>
      </c>
      <c r="P65" s="26"/>
      <c r="Q65" s="3"/>
    </row>
    <row r="66" spans="1:17" s="25" customFormat="1" x14ac:dyDescent="0.3">
      <c r="A66" s="53" t="s">
        <v>24</v>
      </c>
      <c r="B66" s="36"/>
      <c r="C66" s="46">
        <f>SUM(C61:C65)</f>
        <v>21.46</v>
      </c>
      <c r="D66" s="46">
        <f t="shared" ref="D66:N66" si="5">SUM(D61:D65)</f>
        <v>10.130000000000001</v>
      </c>
      <c r="E66" s="46">
        <f t="shared" si="5"/>
        <v>87.2</v>
      </c>
      <c r="F66" s="46">
        <f t="shared" si="5"/>
        <v>479.1</v>
      </c>
      <c r="G66" s="46">
        <f t="shared" si="5"/>
        <v>0.38699999999999996</v>
      </c>
      <c r="H66" s="46">
        <f t="shared" si="5"/>
        <v>31.22</v>
      </c>
      <c r="I66" s="46">
        <f t="shared" si="5"/>
        <v>45.540000000000006</v>
      </c>
      <c r="J66" s="46">
        <f t="shared" si="5"/>
        <v>1.06</v>
      </c>
      <c r="K66" s="46">
        <f t="shared" si="5"/>
        <v>165</v>
      </c>
      <c r="L66" s="46">
        <f t="shared" si="5"/>
        <v>276</v>
      </c>
      <c r="M66" s="46">
        <f t="shared" si="5"/>
        <v>85.2</v>
      </c>
      <c r="N66" s="46">
        <f t="shared" si="5"/>
        <v>3.5599999999999996</v>
      </c>
      <c r="O66" s="43"/>
      <c r="P66" s="1"/>
      <c r="Q66" s="1"/>
    </row>
    <row r="67" spans="1:17" x14ac:dyDescent="0.3">
      <c r="A67" s="31"/>
      <c r="B67" s="33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2"/>
    </row>
    <row r="68" spans="1:17" x14ac:dyDescent="0.3">
      <c r="A68" s="162" t="s">
        <v>50</v>
      </c>
      <c r="B68" s="162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</row>
    <row r="69" spans="1:17" ht="29.25" customHeight="1" x14ac:dyDescent="0.3">
      <c r="A69" s="150" t="s">
        <v>1</v>
      </c>
      <c r="B69" s="158" t="s">
        <v>2</v>
      </c>
      <c r="C69" s="153" t="s">
        <v>3</v>
      </c>
      <c r="D69" s="154"/>
      <c r="E69" s="155"/>
      <c r="F69" s="142" t="s">
        <v>7</v>
      </c>
      <c r="G69" s="153" t="s">
        <v>8</v>
      </c>
      <c r="H69" s="154"/>
      <c r="I69" s="154"/>
      <c r="J69" s="155"/>
      <c r="K69" s="153" t="s">
        <v>86</v>
      </c>
      <c r="L69" s="154"/>
      <c r="M69" s="154"/>
      <c r="N69" s="155"/>
      <c r="O69" s="142" t="s">
        <v>73</v>
      </c>
      <c r="P69" s="26"/>
    </row>
    <row r="70" spans="1:17" x14ac:dyDescent="0.3">
      <c r="A70" s="151"/>
      <c r="B70" s="159"/>
      <c r="C70" s="71" t="s">
        <v>4</v>
      </c>
      <c r="D70" s="71" t="s">
        <v>5</v>
      </c>
      <c r="E70" s="71" t="s">
        <v>6</v>
      </c>
      <c r="F70" s="144"/>
      <c r="G70" s="72" t="s">
        <v>10</v>
      </c>
      <c r="H70" s="71" t="s">
        <v>11</v>
      </c>
      <c r="I70" s="71" t="s">
        <v>81</v>
      </c>
      <c r="J70" s="71" t="s">
        <v>12</v>
      </c>
      <c r="K70" s="71" t="s">
        <v>13</v>
      </c>
      <c r="L70" s="71" t="s">
        <v>14</v>
      </c>
      <c r="M70" s="71" t="s">
        <v>15</v>
      </c>
      <c r="N70" s="71" t="s">
        <v>16</v>
      </c>
      <c r="O70" s="144"/>
      <c r="P70" s="26"/>
    </row>
    <row r="71" spans="1:17" ht="15" customHeight="1" x14ac:dyDescent="0.3">
      <c r="A71" s="76" t="s">
        <v>51</v>
      </c>
      <c r="B71" s="7">
        <v>60</v>
      </c>
      <c r="C71" s="8">
        <v>0.4</v>
      </c>
      <c r="D71" s="8">
        <v>0.06</v>
      </c>
      <c r="E71" s="8">
        <v>1.2</v>
      </c>
      <c r="F71" s="8">
        <v>6</v>
      </c>
      <c r="G71" s="8">
        <v>0.01</v>
      </c>
      <c r="H71" s="8">
        <v>2</v>
      </c>
      <c r="I71" s="8">
        <v>10</v>
      </c>
      <c r="J71" s="8">
        <v>0.03</v>
      </c>
      <c r="K71" s="8">
        <v>5</v>
      </c>
      <c r="L71" s="8">
        <v>10</v>
      </c>
      <c r="M71" s="8">
        <v>5</v>
      </c>
      <c r="N71" s="8">
        <v>0.2</v>
      </c>
      <c r="O71" s="74">
        <v>70</v>
      </c>
      <c r="P71" s="26"/>
    </row>
    <row r="72" spans="1:17" x14ac:dyDescent="0.3">
      <c r="A72" s="76" t="s">
        <v>37</v>
      </c>
      <c r="B72" s="18" t="s">
        <v>40</v>
      </c>
      <c r="C72" s="12">
        <v>11.2</v>
      </c>
      <c r="D72" s="12">
        <v>10.1</v>
      </c>
      <c r="E72" s="12">
        <v>13.2</v>
      </c>
      <c r="F72" s="12">
        <v>189</v>
      </c>
      <c r="G72" s="12">
        <v>0.06</v>
      </c>
      <c r="H72" s="12">
        <v>2</v>
      </c>
      <c r="I72" s="12">
        <v>14.1</v>
      </c>
      <c r="J72" s="12">
        <v>0</v>
      </c>
      <c r="K72" s="12">
        <v>20.100000000000001</v>
      </c>
      <c r="L72" s="12">
        <v>128.80000000000001</v>
      </c>
      <c r="M72" s="12">
        <v>15</v>
      </c>
      <c r="N72" s="12">
        <v>0.5</v>
      </c>
      <c r="O72" s="74">
        <v>422</v>
      </c>
      <c r="P72" s="26"/>
    </row>
    <row r="73" spans="1:17" x14ac:dyDescent="0.3">
      <c r="A73" s="9" t="s">
        <v>38</v>
      </c>
      <c r="B73" s="11">
        <v>150</v>
      </c>
      <c r="C73" s="12">
        <v>5.4</v>
      </c>
      <c r="D73" s="12">
        <v>0.06</v>
      </c>
      <c r="E73" s="12">
        <v>30</v>
      </c>
      <c r="F73" s="12">
        <v>147</v>
      </c>
      <c r="G73" s="12">
        <v>0.06</v>
      </c>
      <c r="H73" s="12">
        <v>0.02</v>
      </c>
      <c r="I73" s="12">
        <v>0</v>
      </c>
      <c r="J73" s="12">
        <v>0.8</v>
      </c>
      <c r="K73" s="12">
        <v>25</v>
      </c>
      <c r="L73" s="12">
        <v>36</v>
      </c>
      <c r="M73" s="12">
        <v>9</v>
      </c>
      <c r="N73" s="12">
        <v>0.5</v>
      </c>
      <c r="O73" s="71">
        <v>469</v>
      </c>
      <c r="P73" s="26"/>
    </row>
    <row r="74" spans="1:17" ht="15" customHeight="1" x14ac:dyDescent="0.3">
      <c r="A74" s="75" t="s">
        <v>39</v>
      </c>
      <c r="B74" s="73" t="s">
        <v>80</v>
      </c>
      <c r="C74" s="71">
        <v>4.3</v>
      </c>
      <c r="D74" s="71">
        <v>1.65</v>
      </c>
      <c r="E74" s="71">
        <v>27.5</v>
      </c>
      <c r="F74" s="71">
        <v>143</v>
      </c>
      <c r="G74" s="71">
        <v>0.05</v>
      </c>
      <c r="H74" s="71">
        <v>0</v>
      </c>
      <c r="I74" s="71">
        <v>0</v>
      </c>
      <c r="J74" s="71">
        <v>0.5</v>
      </c>
      <c r="K74" s="71">
        <v>5.5</v>
      </c>
      <c r="L74" s="71">
        <v>27</v>
      </c>
      <c r="M74" s="71">
        <v>9</v>
      </c>
      <c r="N74" s="71">
        <v>0.8</v>
      </c>
      <c r="O74" s="71"/>
      <c r="P74" s="26"/>
    </row>
    <row r="75" spans="1:17" ht="15" customHeight="1" x14ac:dyDescent="0.3">
      <c r="A75" s="76" t="s">
        <v>20</v>
      </c>
      <c r="B75" s="7">
        <v>200</v>
      </c>
      <c r="C75" s="8" t="s">
        <v>21</v>
      </c>
      <c r="D75" s="8">
        <v>0</v>
      </c>
      <c r="E75" s="8">
        <v>14</v>
      </c>
      <c r="F75" s="8">
        <v>56</v>
      </c>
      <c r="G75" s="8">
        <v>0</v>
      </c>
      <c r="H75" s="8">
        <v>5.4</v>
      </c>
      <c r="I75" s="7">
        <v>0</v>
      </c>
      <c r="J75" s="8">
        <v>0</v>
      </c>
      <c r="K75" s="8">
        <v>12</v>
      </c>
      <c r="L75" s="8">
        <v>8</v>
      </c>
      <c r="M75" s="8">
        <v>6</v>
      </c>
      <c r="N75" s="8">
        <v>0.5</v>
      </c>
      <c r="O75" s="74" t="s">
        <v>75</v>
      </c>
      <c r="P75" s="26"/>
    </row>
    <row r="76" spans="1:17" s="5" customFormat="1" x14ac:dyDescent="0.3">
      <c r="A76" s="21" t="s">
        <v>24</v>
      </c>
      <c r="B76" s="41"/>
      <c r="C76" s="47">
        <f>SUM(C71:C75)</f>
        <v>21.3</v>
      </c>
      <c r="D76" s="47">
        <f t="shared" ref="D76:N76" si="6">SUM(D71:D75)</f>
        <v>11.870000000000001</v>
      </c>
      <c r="E76" s="47">
        <f t="shared" si="6"/>
        <v>85.9</v>
      </c>
      <c r="F76" s="47">
        <f t="shared" si="6"/>
        <v>541</v>
      </c>
      <c r="G76" s="47">
        <f t="shared" si="6"/>
        <v>0.18</v>
      </c>
      <c r="H76" s="47">
        <f t="shared" si="6"/>
        <v>9.42</v>
      </c>
      <c r="I76" s="47">
        <f t="shared" si="6"/>
        <v>24.1</v>
      </c>
      <c r="J76" s="47">
        <f t="shared" si="6"/>
        <v>1.33</v>
      </c>
      <c r="K76" s="47">
        <f t="shared" si="6"/>
        <v>67.599999999999994</v>
      </c>
      <c r="L76" s="47">
        <f t="shared" si="6"/>
        <v>209.8</v>
      </c>
      <c r="M76" s="47">
        <f t="shared" si="6"/>
        <v>44</v>
      </c>
      <c r="N76" s="47">
        <f t="shared" si="6"/>
        <v>2.5</v>
      </c>
      <c r="O76" s="43"/>
    </row>
    <row r="77" spans="1:17" x14ac:dyDescent="0.3">
      <c r="A77" s="31"/>
      <c r="B77" s="33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2"/>
    </row>
    <row r="78" spans="1:17" x14ac:dyDescent="0.3">
      <c r="A78" s="160" t="s">
        <v>52</v>
      </c>
      <c r="B78" s="161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</row>
    <row r="79" spans="1:17" ht="15" customHeight="1" x14ac:dyDescent="0.3">
      <c r="A79" s="150" t="s">
        <v>1</v>
      </c>
      <c r="B79" s="158" t="s">
        <v>2</v>
      </c>
      <c r="C79" s="153" t="s">
        <v>3</v>
      </c>
      <c r="D79" s="154"/>
      <c r="E79" s="155"/>
      <c r="F79" s="142" t="s">
        <v>7</v>
      </c>
      <c r="G79" s="153" t="s">
        <v>8</v>
      </c>
      <c r="H79" s="154"/>
      <c r="I79" s="154"/>
      <c r="J79" s="155"/>
      <c r="K79" s="153" t="s">
        <v>86</v>
      </c>
      <c r="L79" s="154"/>
      <c r="M79" s="154"/>
      <c r="N79" s="155"/>
      <c r="O79" s="142" t="s">
        <v>73</v>
      </c>
    </row>
    <row r="80" spans="1:17" ht="29.25" customHeight="1" x14ac:dyDescent="0.3">
      <c r="A80" s="151"/>
      <c r="B80" s="159"/>
      <c r="C80" s="71" t="s">
        <v>4</v>
      </c>
      <c r="D80" s="71" t="s">
        <v>5</v>
      </c>
      <c r="E80" s="71" t="s">
        <v>6</v>
      </c>
      <c r="F80" s="144"/>
      <c r="G80" s="72" t="s">
        <v>10</v>
      </c>
      <c r="H80" s="71" t="s">
        <v>11</v>
      </c>
      <c r="I80" s="71" t="s">
        <v>81</v>
      </c>
      <c r="J80" s="71" t="s">
        <v>12</v>
      </c>
      <c r="K80" s="71" t="s">
        <v>13</v>
      </c>
      <c r="L80" s="71" t="s">
        <v>14</v>
      </c>
      <c r="M80" s="71" t="s">
        <v>15</v>
      </c>
      <c r="N80" s="71" t="s">
        <v>16</v>
      </c>
      <c r="O80" s="144"/>
    </row>
    <row r="81" spans="1:16" ht="15" customHeight="1" x14ac:dyDescent="0.3">
      <c r="A81" s="76" t="s">
        <v>53</v>
      </c>
      <c r="B81" s="7">
        <v>155</v>
      </c>
      <c r="C81" s="8">
        <v>2.4</v>
      </c>
      <c r="D81" s="8">
        <v>6.3</v>
      </c>
      <c r="E81" s="8">
        <v>24.5</v>
      </c>
      <c r="F81" s="8">
        <v>252</v>
      </c>
      <c r="G81" s="8">
        <v>0.12</v>
      </c>
      <c r="H81" s="8">
        <v>0.45</v>
      </c>
      <c r="I81" s="8">
        <v>31</v>
      </c>
      <c r="J81" s="8">
        <v>1.5</v>
      </c>
      <c r="K81" s="8">
        <v>130</v>
      </c>
      <c r="L81" s="8">
        <v>120</v>
      </c>
      <c r="M81" s="8">
        <v>45</v>
      </c>
      <c r="N81" s="8">
        <v>0.9</v>
      </c>
      <c r="O81" s="74" t="s">
        <v>77</v>
      </c>
    </row>
    <row r="82" spans="1:16" ht="27.6" x14ac:dyDescent="0.3">
      <c r="A82" s="76" t="s">
        <v>19</v>
      </c>
      <c r="B82" s="22" t="s">
        <v>23</v>
      </c>
      <c r="C82" s="8">
        <v>1.8</v>
      </c>
      <c r="D82" s="8">
        <v>7.6</v>
      </c>
      <c r="E82" s="8">
        <v>11.2</v>
      </c>
      <c r="F82" s="8">
        <v>122</v>
      </c>
      <c r="G82" s="8">
        <v>0.05</v>
      </c>
      <c r="H82" s="8">
        <v>0</v>
      </c>
      <c r="I82" s="8">
        <v>60</v>
      </c>
      <c r="J82" s="8">
        <v>0</v>
      </c>
      <c r="K82" s="8">
        <v>8</v>
      </c>
      <c r="L82" s="8">
        <v>0.47</v>
      </c>
      <c r="M82" s="8">
        <v>10</v>
      </c>
      <c r="N82" s="8">
        <v>0</v>
      </c>
      <c r="O82" s="74" t="s">
        <v>79</v>
      </c>
    </row>
    <row r="83" spans="1:16" ht="21.75" customHeight="1" x14ac:dyDescent="0.3">
      <c r="A83" s="76" t="s">
        <v>54</v>
      </c>
      <c r="B83" s="7">
        <v>200</v>
      </c>
      <c r="C83" s="8">
        <v>2.8</v>
      </c>
      <c r="D83" s="8">
        <v>2</v>
      </c>
      <c r="E83" s="8">
        <v>22.4</v>
      </c>
      <c r="F83" s="8">
        <v>116</v>
      </c>
      <c r="G83" s="8">
        <v>0.02</v>
      </c>
      <c r="H83" s="8">
        <v>0.4</v>
      </c>
      <c r="I83" s="8">
        <v>0</v>
      </c>
      <c r="J83" s="8">
        <v>0</v>
      </c>
      <c r="K83" s="8">
        <v>34</v>
      </c>
      <c r="L83" s="8">
        <v>50</v>
      </c>
      <c r="M83" s="8">
        <v>4.08</v>
      </c>
      <c r="N83" s="8">
        <v>0.5</v>
      </c>
      <c r="O83" s="74">
        <v>958</v>
      </c>
    </row>
    <row r="84" spans="1:16" ht="15" customHeight="1" x14ac:dyDescent="0.3">
      <c r="A84" s="76" t="s">
        <v>28</v>
      </c>
      <c r="B84" s="6">
        <v>150</v>
      </c>
      <c r="C84" s="8">
        <v>0.6</v>
      </c>
      <c r="D84" s="8">
        <v>0.6</v>
      </c>
      <c r="E84" s="8">
        <v>14.75</v>
      </c>
      <c r="F84" s="8">
        <v>70.5</v>
      </c>
      <c r="G84" s="8">
        <v>3.9E-2</v>
      </c>
      <c r="H84" s="8">
        <v>15</v>
      </c>
      <c r="I84" s="8">
        <v>13.86</v>
      </c>
      <c r="J84" s="8">
        <v>0.3</v>
      </c>
      <c r="K84" s="8">
        <v>24</v>
      </c>
      <c r="L84" s="8">
        <v>17</v>
      </c>
      <c r="M84" s="8">
        <v>14</v>
      </c>
      <c r="N84" s="8">
        <v>1</v>
      </c>
      <c r="O84" s="71">
        <v>847</v>
      </c>
    </row>
    <row r="85" spans="1:16" s="5" customFormat="1" x14ac:dyDescent="0.3">
      <c r="A85" s="21" t="s">
        <v>24</v>
      </c>
      <c r="B85" s="41"/>
      <c r="C85" s="48">
        <f>SUM(C81:C84)</f>
        <v>7.6</v>
      </c>
      <c r="D85" s="48">
        <f t="shared" ref="D85:N85" si="7">SUM(D81:D84)</f>
        <v>16.5</v>
      </c>
      <c r="E85" s="47">
        <f t="shared" si="7"/>
        <v>72.849999999999994</v>
      </c>
      <c r="F85" s="47">
        <f t="shared" si="7"/>
        <v>560.5</v>
      </c>
      <c r="G85" s="48">
        <f t="shared" si="7"/>
        <v>0.22899999999999998</v>
      </c>
      <c r="H85" s="48">
        <f t="shared" si="7"/>
        <v>15.85</v>
      </c>
      <c r="I85" s="48">
        <f t="shared" si="7"/>
        <v>104.86</v>
      </c>
      <c r="J85" s="48">
        <f t="shared" si="7"/>
        <v>1.8</v>
      </c>
      <c r="K85" s="48">
        <f t="shared" si="7"/>
        <v>196</v>
      </c>
      <c r="L85" s="48">
        <f t="shared" si="7"/>
        <v>187.47</v>
      </c>
      <c r="M85" s="48">
        <f t="shared" si="7"/>
        <v>73.08</v>
      </c>
      <c r="N85" s="48">
        <f t="shared" si="7"/>
        <v>2.4</v>
      </c>
      <c r="O85" s="24"/>
    </row>
    <row r="86" spans="1:16" x14ac:dyDescent="0.3">
      <c r="A86" s="31"/>
      <c r="B86" s="33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2"/>
    </row>
    <row r="87" spans="1:16" x14ac:dyDescent="0.3">
      <c r="A87" s="160" t="s">
        <v>55</v>
      </c>
      <c r="B87" s="161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</row>
    <row r="88" spans="1:16" ht="29.25" customHeight="1" x14ac:dyDescent="0.3">
      <c r="A88" s="150" t="s">
        <v>1</v>
      </c>
      <c r="B88" s="158" t="s">
        <v>2</v>
      </c>
      <c r="C88" s="153" t="s">
        <v>3</v>
      </c>
      <c r="D88" s="154"/>
      <c r="E88" s="155"/>
      <c r="F88" s="142" t="s">
        <v>7</v>
      </c>
      <c r="G88" s="153" t="s">
        <v>8</v>
      </c>
      <c r="H88" s="154"/>
      <c r="I88" s="154"/>
      <c r="J88" s="155"/>
      <c r="K88" s="153" t="s">
        <v>86</v>
      </c>
      <c r="L88" s="154"/>
      <c r="M88" s="154"/>
      <c r="N88" s="155"/>
      <c r="O88" s="142" t="s">
        <v>73</v>
      </c>
      <c r="P88" s="26"/>
    </row>
    <row r="89" spans="1:16" x14ac:dyDescent="0.3">
      <c r="A89" s="151"/>
      <c r="B89" s="159"/>
      <c r="C89" s="71" t="s">
        <v>4</v>
      </c>
      <c r="D89" s="71" t="s">
        <v>5</v>
      </c>
      <c r="E89" s="71" t="s">
        <v>6</v>
      </c>
      <c r="F89" s="144"/>
      <c r="G89" s="72" t="s">
        <v>10</v>
      </c>
      <c r="H89" s="71" t="s">
        <v>11</v>
      </c>
      <c r="I89" s="71" t="s">
        <v>81</v>
      </c>
      <c r="J89" s="71" t="s">
        <v>12</v>
      </c>
      <c r="K89" s="71" t="s">
        <v>13</v>
      </c>
      <c r="L89" s="71" t="s">
        <v>14</v>
      </c>
      <c r="M89" s="71" t="s">
        <v>15</v>
      </c>
      <c r="N89" s="71" t="s">
        <v>16</v>
      </c>
      <c r="O89" s="144"/>
      <c r="P89" s="26"/>
    </row>
    <row r="90" spans="1:16" x14ac:dyDescent="0.3">
      <c r="A90" s="76" t="s">
        <v>56</v>
      </c>
      <c r="B90" s="74">
        <v>60</v>
      </c>
      <c r="C90" s="8">
        <v>0.12</v>
      </c>
      <c r="D90" s="8">
        <v>8</v>
      </c>
      <c r="E90" s="8">
        <v>3.2</v>
      </c>
      <c r="F90" s="8">
        <v>88.8</v>
      </c>
      <c r="G90" s="8">
        <v>1.7999999999999999E-2</v>
      </c>
      <c r="H90" s="8">
        <v>4.2</v>
      </c>
      <c r="I90" s="8">
        <v>92</v>
      </c>
      <c r="J90" s="8">
        <v>3</v>
      </c>
      <c r="K90" s="8">
        <v>25.8</v>
      </c>
      <c r="L90" s="8">
        <v>18.600000000000001</v>
      </c>
      <c r="M90" s="8">
        <v>9</v>
      </c>
      <c r="N90" s="8">
        <v>0.42</v>
      </c>
      <c r="O90" s="76">
        <v>74</v>
      </c>
      <c r="P90" s="26"/>
    </row>
    <row r="91" spans="1:16" x14ac:dyDescent="0.3">
      <c r="A91" s="13" t="s">
        <v>43</v>
      </c>
      <c r="B91" s="14">
        <v>90</v>
      </c>
      <c r="C91" s="12">
        <v>13.72</v>
      </c>
      <c r="D91" s="12">
        <v>12.26</v>
      </c>
      <c r="E91" s="12">
        <v>12.15</v>
      </c>
      <c r="F91" s="12">
        <v>201.7</v>
      </c>
      <c r="G91" s="12">
        <v>0.06</v>
      </c>
      <c r="H91" s="12">
        <v>0.18</v>
      </c>
      <c r="I91" s="12">
        <v>24.8</v>
      </c>
      <c r="J91" s="12">
        <v>1.57</v>
      </c>
      <c r="K91" s="12">
        <v>39.299999999999997</v>
      </c>
      <c r="L91" s="12">
        <v>130</v>
      </c>
      <c r="M91" s="12">
        <v>15</v>
      </c>
      <c r="N91" s="12">
        <v>0.5</v>
      </c>
      <c r="O91" s="76">
        <v>669</v>
      </c>
      <c r="P91" s="26"/>
    </row>
    <row r="92" spans="1:16" x14ac:dyDescent="0.3">
      <c r="A92" s="13" t="s">
        <v>57</v>
      </c>
      <c r="B92" s="14">
        <v>150</v>
      </c>
      <c r="C92" s="12">
        <v>3.6</v>
      </c>
      <c r="D92" s="12">
        <v>5.2</v>
      </c>
      <c r="E92" s="12">
        <v>37.6</v>
      </c>
      <c r="F92" s="12">
        <v>214</v>
      </c>
      <c r="G92" s="12">
        <v>0.03</v>
      </c>
      <c r="H92" s="12">
        <v>0</v>
      </c>
      <c r="I92" s="12">
        <v>0</v>
      </c>
      <c r="J92" s="12">
        <v>1.5</v>
      </c>
      <c r="K92" s="12">
        <v>15</v>
      </c>
      <c r="L92" s="12">
        <v>77</v>
      </c>
      <c r="M92" s="12">
        <v>27</v>
      </c>
      <c r="N92" s="12">
        <v>0.6</v>
      </c>
      <c r="O92" s="76">
        <v>465</v>
      </c>
      <c r="P92" s="26"/>
    </row>
    <row r="93" spans="1:16" ht="15" customHeight="1" x14ac:dyDescent="0.3">
      <c r="A93" s="75" t="s">
        <v>39</v>
      </c>
      <c r="B93" s="73" t="s">
        <v>80</v>
      </c>
      <c r="C93" s="71">
        <v>4.3</v>
      </c>
      <c r="D93" s="71">
        <v>1.65</v>
      </c>
      <c r="E93" s="71">
        <v>27.5</v>
      </c>
      <c r="F93" s="71">
        <v>143</v>
      </c>
      <c r="G93" s="71">
        <v>0.05</v>
      </c>
      <c r="H93" s="71">
        <v>0</v>
      </c>
      <c r="I93" s="71">
        <v>0</v>
      </c>
      <c r="J93" s="71">
        <v>0.5</v>
      </c>
      <c r="K93" s="71">
        <v>5.5</v>
      </c>
      <c r="L93" s="71">
        <v>27</v>
      </c>
      <c r="M93" s="71">
        <v>9</v>
      </c>
      <c r="N93" s="71">
        <v>0.8</v>
      </c>
      <c r="O93" s="75"/>
      <c r="P93" s="26"/>
    </row>
    <row r="94" spans="1:16" s="57" customFormat="1" x14ac:dyDescent="0.3">
      <c r="A94" s="61" t="s">
        <v>58</v>
      </c>
      <c r="B94" s="50">
        <v>200</v>
      </c>
      <c r="C94" s="50">
        <v>0.2</v>
      </c>
      <c r="D94" s="50">
        <v>0.2</v>
      </c>
      <c r="E94" s="50">
        <v>27.2</v>
      </c>
      <c r="F94" s="50">
        <v>110</v>
      </c>
      <c r="G94" s="50">
        <v>0.02</v>
      </c>
      <c r="H94" s="50">
        <v>12.9</v>
      </c>
      <c r="I94" s="50">
        <v>20</v>
      </c>
      <c r="J94" s="50" t="s">
        <v>21</v>
      </c>
      <c r="K94" s="50">
        <v>12</v>
      </c>
      <c r="L94" s="50">
        <v>4</v>
      </c>
      <c r="M94" s="50">
        <v>4</v>
      </c>
      <c r="N94" s="50">
        <v>0.5</v>
      </c>
      <c r="O94" s="61">
        <v>588</v>
      </c>
      <c r="P94" s="56"/>
    </row>
    <row r="95" spans="1:16" s="5" customFormat="1" x14ac:dyDescent="0.3">
      <c r="A95" s="21" t="s">
        <v>24</v>
      </c>
      <c r="B95" s="41"/>
      <c r="C95" s="48">
        <f>SUM(C90:C94)</f>
        <v>21.94</v>
      </c>
      <c r="D95" s="48">
        <f t="shared" ref="D95:N95" si="8">SUM(D90:D94)</f>
        <v>27.309999999999995</v>
      </c>
      <c r="E95" s="48">
        <f t="shared" si="8"/>
        <v>107.65</v>
      </c>
      <c r="F95" s="47">
        <f t="shared" si="8"/>
        <v>757.5</v>
      </c>
      <c r="G95" s="48">
        <f t="shared" si="8"/>
        <v>0.17799999999999999</v>
      </c>
      <c r="H95" s="48">
        <f t="shared" si="8"/>
        <v>17.28</v>
      </c>
      <c r="I95" s="48">
        <f t="shared" si="8"/>
        <v>136.80000000000001</v>
      </c>
      <c r="J95" s="48">
        <f t="shared" si="8"/>
        <v>6.57</v>
      </c>
      <c r="K95" s="48">
        <f t="shared" si="8"/>
        <v>97.6</v>
      </c>
      <c r="L95" s="48">
        <f t="shared" si="8"/>
        <v>256.60000000000002</v>
      </c>
      <c r="M95" s="48">
        <f t="shared" si="8"/>
        <v>64</v>
      </c>
      <c r="N95" s="48">
        <f t="shared" si="8"/>
        <v>2.8200000000000003</v>
      </c>
      <c r="O95" s="24"/>
    </row>
    <row r="96" spans="1:16" x14ac:dyDescent="0.3">
      <c r="A96" s="31"/>
      <c r="B96" s="33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2"/>
    </row>
    <row r="97" spans="1:17" x14ac:dyDescent="0.3">
      <c r="A97" s="162" t="s">
        <v>59</v>
      </c>
      <c r="B97" s="162"/>
      <c r="C97" s="162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</row>
    <row r="98" spans="1:17" ht="29.25" customHeight="1" x14ac:dyDescent="0.3">
      <c r="A98" s="150" t="s">
        <v>1</v>
      </c>
      <c r="B98" s="158" t="s">
        <v>2</v>
      </c>
      <c r="C98" s="153" t="s">
        <v>3</v>
      </c>
      <c r="D98" s="154"/>
      <c r="E98" s="155"/>
      <c r="F98" s="142" t="s">
        <v>7</v>
      </c>
      <c r="G98" s="153" t="s">
        <v>8</v>
      </c>
      <c r="H98" s="154"/>
      <c r="I98" s="154"/>
      <c r="J98" s="155"/>
      <c r="K98" s="153" t="s">
        <v>86</v>
      </c>
      <c r="L98" s="154"/>
      <c r="M98" s="154"/>
      <c r="N98" s="155"/>
      <c r="O98" s="142" t="s">
        <v>73</v>
      </c>
      <c r="P98" s="26"/>
    </row>
    <row r="99" spans="1:17" x14ac:dyDescent="0.3">
      <c r="A99" s="151"/>
      <c r="B99" s="159"/>
      <c r="C99" s="71" t="s">
        <v>4</v>
      </c>
      <c r="D99" s="71" t="s">
        <v>5</v>
      </c>
      <c r="E99" s="71" t="s">
        <v>6</v>
      </c>
      <c r="F99" s="144"/>
      <c r="G99" s="72" t="s">
        <v>10</v>
      </c>
      <c r="H99" s="71" t="s">
        <v>11</v>
      </c>
      <c r="I99" s="71" t="s">
        <v>81</v>
      </c>
      <c r="J99" s="71" t="s">
        <v>12</v>
      </c>
      <c r="K99" s="71" t="s">
        <v>13</v>
      </c>
      <c r="L99" s="71" t="s">
        <v>14</v>
      </c>
      <c r="M99" s="71" t="s">
        <v>15</v>
      </c>
      <c r="N99" s="71" t="s">
        <v>16</v>
      </c>
      <c r="O99" s="144"/>
      <c r="P99" s="26"/>
    </row>
    <row r="100" spans="1:17" ht="27.6" x14ac:dyDescent="0.3">
      <c r="A100" s="28" t="s">
        <v>60</v>
      </c>
      <c r="B100" s="7">
        <v>230</v>
      </c>
      <c r="C100" s="8">
        <v>8</v>
      </c>
      <c r="D100" s="8">
        <v>25.53</v>
      </c>
      <c r="E100" s="8">
        <v>44.39</v>
      </c>
      <c r="F100" s="8">
        <v>360</v>
      </c>
      <c r="G100" s="8">
        <v>0.06</v>
      </c>
      <c r="H100" s="8">
        <v>0.23</v>
      </c>
      <c r="I100" s="8">
        <v>99.6</v>
      </c>
      <c r="J100" s="8">
        <v>0</v>
      </c>
      <c r="K100" s="65">
        <v>360.1</v>
      </c>
      <c r="L100" s="8">
        <v>144.9</v>
      </c>
      <c r="M100" s="8">
        <v>9.6999999999999993</v>
      </c>
      <c r="N100" s="8">
        <v>0.6</v>
      </c>
      <c r="O100" s="76">
        <v>276</v>
      </c>
      <c r="P100" s="26"/>
    </row>
    <row r="101" spans="1:17" x14ac:dyDescent="0.3">
      <c r="A101" s="76" t="s">
        <v>61</v>
      </c>
      <c r="B101" s="14">
        <v>40</v>
      </c>
      <c r="C101" s="12">
        <v>6.3</v>
      </c>
      <c r="D101" s="12">
        <v>5.7</v>
      </c>
      <c r="E101" s="12">
        <v>0.4</v>
      </c>
      <c r="F101" s="12">
        <v>78.3</v>
      </c>
      <c r="G101" s="12">
        <v>6.6000000000000003E-2</v>
      </c>
      <c r="H101" s="12">
        <v>0</v>
      </c>
      <c r="I101" s="12">
        <v>125</v>
      </c>
      <c r="J101" s="12">
        <v>1.03</v>
      </c>
      <c r="K101" s="12">
        <v>50</v>
      </c>
      <c r="L101" s="12">
        <v>126</v>
      </c>
      <c r="M101" s="12">
        <v>10</v>
      </c>
      <c r="N101" s="12">
        <v>0.6</v>
      </c>
      <c r="O101" s="76">
        <v>424</v>
      </c>
      <c r="P101" s="26"/>
    </row>
    <row r="102" spans="1:17" ht="15" customHeight="1" x14ac:dyDescent="0.3">
      <c r="A102" s="75" t="s">
        <v>39</v>
      </c>
      <c r="B102" s="71" t="s">
        <v>80</v>
      </c>
      <c r="C102" s="71">
        <v>4.3</v>
      </c>
      <c r="D102" s="71">
        <v>1.65</v>
      </c>
      <c r="E102" s="71">
        <v>27.5</v>
      </c>
      <c r="F102" s="71">
        <v>143</v>
      </c>
      <c r="G102" s="71">
        <v>0.05</v>
      </c>
      <c r="H102" s="71">
        <v>0</v>
      </c>
      <c r="I102" s="71">
        <v>0</v>
      </c>
      <c r="J102" s="71">
        <v>0.5</v>
      </c>
      <c r="K102" s="71">
        <v>5.5</v>
      </c>
      <c r="L102" s="71">
        <v>27</v>
      </c>
      <c r="M102" s="71">
        <v>9</v>
      </c>
      <c r="N102" s="71">
        <v>0.8</v>
      </c>
      <c r="O102" s="75"/>
      <c r="P102" s="26"/>
    </row>
    <row r="103" spans="1:17" ht="15" customHeight="1" x14ac:dyDescent="0.3">
      <c r="A103" s="76" t="s">
        <v>20</v>
      </c>
      <c r="B103" s="74">
        <v>200</v>
      </c>
      <c r="C103" s="8">
        <v>0</v>
      </c>
      <c r="D103" s="8">
        <v>0</v>
      </c>
      <c r="E103" s="8">
        <v>14</v>
      </c>
      <c r="F103" s="8">
        <v>56</v>
      </c>
      <c r="G103" s="8">
        <v>0</v>
      </c>
      <c r="H103" s="8">
        <v>5.4</v>
      </c>
      <c r="I103" s="8">
        <v>0</v>
      </c>
      <c r="J103" s="8">
        <v>0</v>
      </c>
      <c r="K103" s="8">
        <v>16</v>
      </c>
      <c r="L103" s="8">
        <v>8</v>
      </c>
      <c r="M103" s="8">
        <v>6</v>
      </c>
      <c r="N103" s="8">
        <v>0.5</v>
      </c>
      <c r="O103" s="67" t="s">
        <v>75</v>
      </c>
      <c r="P103" s="26"/>
    </row>
    <row r="104" spans="1:17" s="5" customFormat="1" x14ac:dyDescent="0.3">
      <c r="A104" s="21" t="s">
        <v>24</v>
      </c>
      <c r="B104" s="41"/>
      <c r="C104" s="47">
        <f>SUM(C100:C103)</f>
        <v>18.600000000000001</v>
      </c>
      <c r="D104" s="47">
        <f t="shared" ref="D104:N104" si="9">SUM(D100:D103)</f>
        <v>32.880000000000003</v>
      </c>
      <c r="E104" s="47">
        <f t="shared" si="9"/>
        <v>86.289999999999992</v>
      </c>
      <c r="F104" s="47">
        <f t="shared" si="9"/>
        <v>637.29999999999995</v>
      </c>
      <c r="G104" s="47">
        <f t="shared" si="9"/>
        <v>0.17599999999999999</v>
      </c>
      <c r="H104" s="47">
        <f t="shared" si="9"/>
        <v>5.6300000000000008</v>
      </c>
      <c r="I104" s="47">
        <f t="shared" si="9"/>
        <v>224.6</v>
      </c>
      <c r="J104" s="47">
        <f t="shared" si="9"/>
        <v>1.53</v>
      </c>
      <c r="K104" s="47">
        <f t="shared" si="9"/>
        <v>431.6</v>
      </c>
      <c r="L104" s="47">
        <f t="shared" si="9"/>
        <v>305.89999999999998</v>
      </c>
      <c r="M104" s="47">
        <f t="shared" si="9"/>
        <v>34.700000000000003</v>
      </c>
      <c r="N104" s="47">
        <f t="shared" si="9"/>
        <v>2.5</v>
      </c>
      <c r="O104" s="24"/>
    </row>
    <row r="105" spans="1:17" x14ac:dyDescent="0.3">
      <c r="A105" s="31"/>
      <c r="B105" s="33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2"/>
    </row>
    <row r="106" spans="1:17" x14ac:dyDescent="0.3">
      <c r="A106" s="160" t="s">
        <v>62</v>
      </c>
      <c r="B106" s="161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</row>
    <row r="107" spans="1:17" ht="29.25" customHeight="1" x14ac:dyDescent="0.3">
      <c r="A107" s="150" t="s">
        <v>1</v>
      </c>
      <c r="B107" s="158" t="s">
        <v>2</v>
      </c>
      <c r="C107" s="153" t="s">
        <v>3</v>
      </c>
      <c r="D107" s="154"/>
      <c r="E107" s="155"/>
      <c r="F107" s="142" t="s">
        <v>7</v>
      </c>
      <c r="G107" s="153" t="s">
        <v>8</v>
      </c>
      <c r="H107" s="154"/>
      <c r="I107" s="154"/>
      <c r="J107" s="155"/>
      <c r="K107" s="153" t="s">
        <v>86</v>
      </c>
      <c r="L107" s="154"/>
      <c r="M107" s="154"/>
      <c r="N107" s="155"/>
      <c r="O107" s="142" t="s">
        <v>73</v>
      </c>
      <c r="P107" s="26"/>
      <c r="Q107" s="3"/>
    </row>
    <row r="108" spans="1:17" x14ac:dyDescent="0.3">
      <c r="A108" s="151"/>
      <c r="B108" s="159"/>
      <c r="C108" s="71" t="s">
        <v>4</v>
      </c>
      <c r="D108" s="71" t="s">
        <v>5</v>
      </c>
      <c r="E108" s="71" t="s">
        <v>6</v>
      </c>
      <c r="F108" s="144"/>
      <c r="G108" s="72" t="s">
        <v>10</v>
      </c>
      <c r="H108" s="71" t="s">
        <v>11</v>
      </c>
      <c r="I108" s="71" t="s">
        <v>81</v>
      </c>
      <c r="J108" s="71" t="s">
        <v>12</v>
      </c>
      <c r="K108" s="71" t="s">
        <v>13</v>
      </c>
      <c r="L108" s="71" t="s">
        <v>14</v>
      </c>
      <c r="M108" s="71" t="s">
        <v>15</v>
      </c>
      <c r="N108" s="71" t="s">
        <v>16</v>
      </c>
      <c r="O108" s="144"/>
      <c r="P108" s="26"/>
      <c r="Q108" s="3"/>
    </row>
    <row r="109" spans="1:17" ht="15" customHeight="1" x14ac:dyDescent="0.3">
      <c r="A109" s="76" t="s">
        <v>65</v>
      </c>
      <c r="B109" s="74">
        <v>60</v>
      </c>
      <c r="C109" s="8">
        <v>0.48699999999999999</v>
      </c>
      <c r="D109" s="8">
        <v>4.1000000000000002E-2</v>
      </c>
      <c r="E109" s="69">
        <v>7.3</v>
      </c>
      <c r="F109" s="8">
        <v>29.71</v>
      </c>
      <c r="G109" s="8">
        <v>2.9000000000000001E-2</v>
      </c>
      <c r="H109" s="8">
        <v>2.4</v>
      </c>
      <c r="I109" s="7">
        <v>428</v>
      </c>
      <c r="J109" s="8">
        <v>0</v>
      </c>
      <c r="K109" s="8">
        <v>13.08</v>
      </c>
      <c r="L109" s="8">
        <v>19.8</v>
      </c>
      <c r="M109" s="8">
        <v>9</v>
      </c>
      <c r="N109" s="8">
        <v>0.34799999999999998</v>
      </c>
      <c r="O109" s="50">
        <v>92</v>
      </c>
      <c r="P109" s="26"/>
    </row>
    <row r="110" spans="1:17" ht="15.75" customHeight="1" x14ac:dyDescent="0.3">
      <c r="A110" s="76" t="s">
        <v>63</v>
      </c>
      <c r="B110" s="74">
        <v>90</v>
      </c>
      <c r="C110" s="8">
        <v>13.72</v>
      </c>
      <c r="D110" s="8">
        <v>12.26</v>
      </c>
      <c r="E110" s="8">
        <v>12.154</v>
      </c>
      <c r="F110" s="8">
        <v>201.7</v>
      </c>
      <c r="G110" s="8">
        <v>0.06</v>
      </c>
      <c r="H110" s="8">
        <v>0.18</v>
      </c>
      <c r="I110" s="8">
        <v>24.8</v>
      </c>
      <c r="J110" s="8" t="s">
        <v>66</v>
      </c>
      <c r="K110" s="8">
        <v>39.299999999999997</v>
      </c>
      <c r="L110" s="8">
        <v>130</v>
      </c>
      <c r="M110" s="8">
        <v>15</v>
      </c>
      <c r="N110" s="8">
        <v>0.5</v>
      </c>
      <c r="O110" s="74">
        <v>669</v>
      </c>
      <c r="P110" s="26"/>
    </row>
    <row r="111" spans="1:17" x14ac:dyDescent="0.3">
      <c r="A111" s="76" t="s">
        <v>48</v>
      </c>
      <c r="B111" s="7">
        <v>150</v>
      </c>
      <c r="C111" s="8">
        <v>3.2</v>
      </c>
      <c r="D111" s="8">
        <v>1.2</v>
      </c>
      <c r="E111" s="8">
        <v>22.1</v>
      </c>
      <c r="F111" s="8">
        <v>112</v>
      </c>
      <c r="G111" s="8">
        <v>0.15</v>
      </c>
      <c r="H111" s="8" t="s">
        <v>49</v>
      </c>
      <c r="I111" s="8">
        <v>24.8</v>
      </c>
      <c r="J111" s="8">
        <v>0.2</v>
      </c>
      <c r="K111" s="65">
        <v>52.7</v>
      </c>
      <c r="L111" s="8">
        <v>84</v>
      </c>
      <c r="M111" s="8">
        <v>30</v>
      </c>
      <c r="N111" s="8">
        <v>1</v>
      </c>
      <c r="O111" s="74">
        <v>472</v>
      </c>
      <c r="P111" s="26"/>
    </row>
    <row r="112" spans="1:17" ht="15" customHeight="1" x14ac:dyDescent="0.3">
      <c r="A112" s="75" t="s">
        <v>39</v>
      </c>
      <c r="B112" s="71" t="s">
        <v>80</v>
      </c>
      <c r="C112" s="71">
        <v>4.3</v>
      </c>
      <c r="D112" s="71">
        <v>1.65</v>
      </c>
      <c r="E112" s="71">
        <v>27.5</v>
      </c>
      <c r="F112" s="71">
        <v>143</v>
      </c>
      <c r="G112" s="71">
        <v>0.05</v>
      </c>
      <c r="H112" s="71">
        <v>0</v>
      </c>
      <c r="I112" s="71">
        <v>0</v>
      </c>
      <c r="J112" s="71">
        <v>0.5</v>
      </c>
      <c r="K112" s="71">
        <v>5.5</v>
      </c>
      <c r="L112" s="71">
        <v>27</v>
      </c>
      <c r="M112" s="71">
        <v>9</v>
      </c>
      <c r="N112" s="71">
        <v>0.8</v>
      </c>
      <c r="O112" s="71"/>
      <c r="P112" s="26"/>
    </row>
    <row r="113" spans="1:17" x14ac:dyDescent="0.3">
      <c r="A113" s="76" t="s">
        <v>64</v>
      </c>
      <c r="B113" s="23">
        <v>200</v>
      </c>
      <c r="C113" s="20" t="s">
        <v>21</v>
      </c>
      <c r="D113" s="20">
        <v>0</v>
      </c>
      <c r="E113" s="20">
        <v>14</v>
      </c>
      <c r="F113" s="20">
        <v>56</v>
      </c>
      <c r="G113" s="20">
        <v>0</v>
      </c>
      <c r="H113" s="20">
        <v>0</v>
      </c>
      <c r="I113" s="20">
        <v>0</v>
      </c>
      <c r="J113" s="20">
        <v>0</v>
      </c>
      <c r="K113" s="20">
        <v>12</v>
      </c>
      <c r="L113" s="20">
        <v>8</v>
      </c>
      <c r="M113" s="20">
        <v>6</v>
      </c>
      <c r="N113" s="20">
        <v>0.5</v>
      </c>
      <c r="O113" s="74" t="s">
        <v>75</v>
      </c>
      <c r="P113" s="26"/>
    </row>
    <row r="114" spans="1:17" s="15" customFormat="1" x14ac:dyDescent="0.3">
      <c r="A114" s="21" t="s">
        <v>24</v>
      </c>
      <c r="B114" s="44"/>
      <c r="C114" s="45">
        <f>SUM(C109:C113)</f>
        <v>21.707000000000001</v>
      </c>
      <c r="D114" s="45">
        <f t="shared" ref="D114" si="10">SUM(D109:D113)</f>
        <v>15.151</v>
      </c>
      <c r="E114" s="46">
        <f>SUM(E109:E113)</f>
        <v>83.054000000000002</v>
      </c>
      <c r="F114" s="46">
        <f t="shared" ref="F114:N114" si="11">SUM(F109:F113)</f>
        <v>542.41</v>
      </c>
      <c r="G114" s="45">
        <f t="shared" si="11"/>
        <v>0.28899999999999998</v>
      </c>
      <c r="H114" s="45">
        <f t="shared" si="11"/>
        <v>2.58</v>
      </c>
      <c r="I114" s="55">
        <f t="shared" si="11"/>
        <v>477.6</v>
      </c>
      <c r="J114" s="45">
        <f t="shared" si="11"/>
        <v>0.7</v>
      </c>
      <c r="K114" s="45">
        <f t="shared" si="11"/>
        <v>122.58</v>
      </c>
      <c r="L114" s="45">
        <f t="shared" si="11"/>
        <v>268.8</v>
      </c>
      <c r="M114" s="45">
        <f t="shared" si="11"/>
        <v>69</v>
      </c>
      <c r="N114" s="45">
        <f t="shared" si="11"/>
        <v>3.1479999999999997</v>
      </c>
      <c r="O114" s="43"/>
    </row>
    <row r="115" spans="1:17" x14ac:dyDescent="0.3">
      <c r="A115" s="31"/>
      <c r="B115" s="33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2"/>
    </row>
    <row r="116" spans="1:17" x14ac:dyDescent="0.3">
      <c r="A116" s="160" t="s">
        <v>67</v>
      </c>
      <c r="B116" s="161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</row>
    <row r="117" spans="1:17" ht="29.25" customHeight="1" x14ac:dyDescent="0.3">
      <c r="A117" s="150" t="s">
        <v>1</v>
      </c>
      <c r="B117" s="158" t="s">
        <v>2</v>
      </c>
      <c r="C117" s="153" t="s">
        <v>3</v>
      </c>
      <c r="D117" s="154"/>
      <c r="E117" s="155"/>
      <c r="F117" s="142" t="s">
        <v>7</v>
      </c>
      <c r="G117" s="153" t="s">
        <v>8</v>
      </c>
      <c r="H117" s="154"/>
      <c r="I117" s="154"/>
      <c r="J117" s="155"/>
      <c r="K117" s="153" t="s">
        <v>86</v>
      </c>
      <c r="L117" s="154"/>
      <c r="M117" s="154"/>
      <c r="N117" s="155"/>
      <c r="O117" s="142" t="s">
        <v>73</v>
      </c>
      <c r="P117" s="26"/>
    </row>
    <row r="118" spans="1:17" x14ac:dyDescent="0.3">
      <c r="A118" s="151"/>
      <c r="B118" s="159"/>
      <c r="C118" s="71" t="s">
        <v>4</v>
      </c>
      <c r="D118" s="71" t="s">
        <v>5</v>
      </c>
      <c r="E118" s="71" t="s">
        <v>6</v>
      </c>
      <c r="F118" s="144"/>
      <c r="G118" s="72" t="s">
        <v>10</v>
      </c>
      <c r="H118" s="71" t="s">
        <v>11</v>
      </c>
      <c r="I118" s="71" t="s">
        <v>81</v>
      </c>
      <c r="J118" s="71" t="s">
        <v>12</v>
      </c>
      <c r="K118" s="71" t="s">
        <v>13</v>
      </c>
      <c r="L118" s="71" t="s">
        <v>14</v>
      </c>
      <c r="M118" s="71" t="s">
        <v>15</v>
      </c>
      <c r="N118" s="71" t="s">
        <v>16</v>
      </c>
      <c r="O118" s="144"/>
      <c r="P118" s="26"/>
    </row>
    <row r="119" spans="1:17" ht="15" customHeight="1" x14ac:dyDescent="0.3">
      <c r="A119" s="76" t="s">
        <v>68</v>
      </c>
      <c r="B119" s="74" t="s">
        <v>71</v>
      </c>
      <c r="C119" s="8">
        <v>3</v>
      </c>
      <c r="D119" s="8">
        <v>11.6</v>
      </c>
      <c r="E119" s="8">
        <v>45</v>
      </c>
      <c r="F119" s="8">
        <v>328</v>
      </c>
      <c r="G119" s="8">
        <v>0.15</v>
      </c>
      <c r="H119" s="8" t="s">
        <v>29</v>
      </c>
      <c r="I119" s="8">
        <v>204.4</v>
      </c>
      <c r="J119" s="8">
        <v>2.4</v>
      </c>
      <c r="K119" s="8">
        <v>138</v>
      </c>
      <c r="L119" s="8">
        <v>125</v>
      </c>
      <c r="M119" s="8">
        <v>10</v>
      </c>
      <c r="N119" s="8">
        <v>0.5</v>
      </c>
      <c r="O119" s="74">
        <v>682</v>
      </c>
      <c r="P119" s="26"/>
    </row>
    <row r="120" spans="1:17" x14ac:dyDescent="0.3">
      <c r="A120" s="76" t="s">
        <v>69</v>
      </c>
      <c r="B120" s="74">
        <v>150</v>
      </c>
      <c r="C120" s="8">
        <v>0.6</v>
      </c>
      <c r="D120" s="8">
        <v>0.6</v>
      </c>
      <c r="E120" s="8">
        <v>14.75</v>
      </c>
      <c r="F120" s="8">
        <v>70.5</v>
      </c>
      <c r="G120" s="8">
        <v>3.9E-2</v>
      </c>
      <c r="H120" s="8">
        <v>15</v>
      </c>
      <c r="I120" s="8">
        <v>13.86</v>
      </c>
      <c r="J120" s="8">
        <v>0.3</v>
      </c>
      <c r="K120" s="8">
        <v>24</v>
      </c>
      <c r="L120" s="8">
        <v>17</v>
      </c>
      <c r="M120" s="8">
        <v>14</v>
      </c>
      <c r="N120" s="8">
        <v>1</v>
      </c>
      <c r="O120" s="74">
        <v>847</v>
      </c>
      <c r="P120" s="26"/>
    </row>
    <row r="121" spans="1:17" ht="15" customHeight="1" x14ac:dyDescent="0.3">
      <c r="A121" s="76" t="s">
        <v>70</v>
      </c>
      <c r="B121" s="74">
        <v>200</v>
      </c>
      <c r="C121" s="8">
        <v>0</v>
      </c>
      <c r="D121" s="8">
        <v>0</v>
      </c>
      <c r="E121" s="8">
        <v>14</v>
      </c>
      <c r="F121" s="8">
        <v>56</v>
      </c>
      <c r="G121" s="8">
        <v>0</v>
      </c>
      <c r="H121" s="8">
        <v>5.4</v>
      </c>
      <c r="I121" s="8">
        <v>0</v>
      </c>
      <c r="J121" s="8">
        <v>0</v>
      </c>
      <c r="K121" s="8">
        <v>12</v>
      </c>
      <c r="L121" s="8">
        <v>8</v>
      </c>
      <c r="M121" s="8">
        <v>6</v>
      </c>
      <c r="N121" s="8">
        <v>0.5</v>
      </c>
      <c r="O121" s="74" t="s">
        <v>75</v>
      </c>
      <c r="P121" s="26"/>
    </row>
    <row r="122" spans="1:17" x14ac:dyDescent="0.3">
      <c r="A122" s="16" t="s">
        <v>24</v>
      </c>
      <c r="B122" s="49"/>
      <c r="C122" s="70">
        <f t="shared" ref="C122:N122" si="12">SUM(C119:C121)</f>
        <v>3.6</v>
      </c>
      <c r="D122" s="70">
        <f t="shared" si="12"/>
        <v>12.2</v>
      </c>
      <c r="E122" s="70">
        <f t="shared" si="12"/>
        <v>73.75</v>
      </c>
      <c r="F122" s="70">
        <f t="shared" si="12"/>
        <v>454.5</v>
      </c>
      <c r="G122" s="70">
        <f t="shared" si="12"/>
        <v>0.189</v>
      </c>
      <c r="H122" s="70">
        <f t="shared" si="12"/>
        <v>20.399999999999999</v>
      </c>
      <c r="I122" s="70">
        <f t="shared" si="12"/>
        <v>218.26</v>
      </c>
      <c r="J122" s="70">
        <f t="shared" si="12"/>
        <v>2.6999999999999997</v>
      </c>
      <c r="K122" s="70">
        <f t="shared" si="12"/>
        <v>174</v>
      </c>
      <c r="L122" s="70">
        <f t="shared" si="12"/>
        <v>150</v>
      </c>
      <c r="M122" s="70">
        <f t="shared" si="12"/>
        <v>30</v>
      </c>
      <c r="N122" s="70">
        <f t="shared" si="12"/>
        <v>2</v>
      </c>
      <c r="O122" s="40"/>
    </row>
    <row r="123" spans="1:17" s="15" customFormat="1" ht="28.2" x14ac:dyDescent="0.3">
      <c r="A123" s="24" t="s">
        <v>72</v>
      </c>
      <c r="B123" s="44"/>
      <c r="C123" s="52">
        <f t="shared" ref="C123:N123" si="13">(C17+C25+C34+C46+C56+C66+C76+C85+C95+C104+C114+C122)/12</f>
        <v>18.401416666666666</v>
      </c>
      <c r="D123" s="51">
        <f t="shared" si="13"/>
        <v>19.684249999999999</v>
      </c>
      <c r="E123" s="68">
        <f t="shared" si="13"/>
        <v>83.203999999999994</v>
      </c>
      <c r="F123" s="68">
        <f t="shared" si="13"/>
        <v>580.62583333333328</v>
      </c>
      <c r="G123" s="51">
        <f t="shared" si="13"/>
        <v>0.29616666666666674</v>
      </c>
      <c r="H123" s="51">
        <f t="shared" si="13"/>
        <v>14.0075</v>
      </c>
      <c r="I123" s="51">
        <f t="shared" si="13"/>
        <v>163.60241666666667</v>
      </c>
      <c r="J123" s="51">
        <f t="shared" si="13"/>
        <v>2.2766666666666668</v>
      </c>
      <c r="K123" s="51">
        <f t="shared" si="13"/>
        <v>183.83166666666662</v>
      </c>
      <c r="L123" s="51">
        <f t="shared" si="13"/>
        <v>253.2116666666667</v>
      </c>
      <c r="M123" s="51">
        <f t="shared" si="13"/>
        <v>57.831666666666671</v>
      </c>
      <c r="N123" s="51">
        <f t="shared" si="13"/>
        <v>2.8123333333333331</v>
      </c>
      <c r="O123" s="24"/>
      <c r="P123" s="3"/>
      <c r="Q123" s="3"/>
    </row>
    <row r="124" spans="1:17" x14ac:dyDescent="0.3">
      <c r="A124" s="31"/>
      <c r="B124" s="33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2"/>
      <c r="P124" s="4"/>
      <c r="Q124" s="4"/>
    </row>
    <row r="125" spans="1:17" x14ac:dyDescent="0.3">
      <c r="A125" s="165" t="s">
        <v>84</v>
      </c>
      <c r="B125" s="165"/>
      <c r="C125" s="165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</row>
    <row r="126" spans="1:17" x14ac:dyDescent="0.3">
      <c r="A126" s="165" t="s">
        <v>136</v>
      </c>
      <c r="B126" s="165"/>
      <c r="C126" s="165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</row>
    <row r="128" spans="1:17" x14ac:dyDescent="0.3">
      <c r="A128" s="29" t="s">
        <v>0</v>
      </c>
      <c r="B128" s="30"/>
      <c r="C128" s="29"/>
      <c r="D128" s="29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2"/>
    </row>
    <row r="129" spans="1:15" x14ac:dyDescent="0.3">
      <c r="A129" s="31"/>
      <c r="B129" s="33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2"/>
    </row>
    <row r="130" spans="1:15" x14ac:dyDescent="0.3">
      <c r="A130" s="150" t="s">
        <v>1</v>
      </c>
      <c r="B130" s="152" t="s">
        <v>2</v>
      </c>
      <c r="C130" s="141" t="s">
        <v>3</v>
      </c>
      <c r="D130" s="141"/>
      <c r="E130" s="141"/>
      <c r="F130" s="141" t="s">
        <v>7</v>
      </c>
      <c r="G130" s="141" t="s">
        <v>8</v>
      </c>
      <c r="H130" s="141"/>
      <c r="I130" s="141"/>
      <c r="J130" s="141"/>
      <c r="K130" s="153" t="s">
        <v>9</v>
      </c>
      <c r="L130" s="154"/>
      <c r="M130" s="154"/>
      <c r="N130" s="155"/>
      <c r="O130" s="142" t="s">
        <v>73</v>
      </c>
    </row>
    <row r="131" spans="1:15" ht="28.5" customHeight="1" x14ac:dyDescent="0.3">
      <c r="A131" s="151"/>
      <c r="B131" s="152"/>
      <c r="C131" s="79" t="s">
        <v>4</v>
      </c>
      <c r="D131" s="79" t="s">
        <v>5</v>
      </c>
      <c r="E131" s="79" t="s">
        <v>6</v>
      </c>
      <c r="F131" s="141"/>
      <c r="G131" s="79" t="s">
        <v>10</v>
      </c>
      <c r="H131" s="79" t="s">
        <v>11</v>
      </c>
      <c r="I131" s="79" t="s">
        <v>81</v>
      </c>
      <c r="J131" s="79" t="s">
        <v>12</v>
      </c>
      <c r="K131" s="79" t="s">
        <v>13</v>
      </c>
      <c r="L131" s="79" t="s">
        <v>14</v>
      </c>
      <c r="M131" s="79" t="s">
        <v>15</v>
      </c>
      <c r="N131" s="79" t="s">
        <v>16</v>
      </c>
      <c r="O131" s="144"/>
    </row>
    <row r="132" spans="1:15" x14ac:dyDescent="0.3">
      <c r="A132" s="75" t="s">
        <v>17</v>
      </c>
      <c r="B132" s="73" t="s">
        <v>137</v>
      </c>
      <c r="C132" s="8">
        <f>13.4/150*200</f>
        <v>17.866666666666667</v>
      </c>
      <c r="D132" s="8">
        <f>19.1/150*200</f>
        <v>25.466666666666672</v>
      </c>
      <c r="E132" s="8">
        <f>2.7/150*200</f>
        <v>3.6000000000000005</v>
      </c>
      <c r="F132" s="8">
        <v>301.27</v>
      </c>
      <c r="G132" s="74">
        <v>1.41</v>
      </c>
      <c r="H132" s="74">
        <v>0</v>
      </c>
      <c r="I132" s="74">
        <v>600</v>
      </c>
      <c r="J132" s="74">
        <v>0.75</v>
      </c>
      <c r="K132" s="74">
        <v>163.69999999999999</v>
      </c>
      <c r="L132" s="74">
        <v>305.33</v>
      </c>
      <c r="M132" s="74">
        <v>16</v>
      </c>
      <c r="N132" s="74">
        <v>0.66</v>
      </c>
      <c r="O132" s="79">
        <v>284</v>
      </c>
    </row>
    <row r="133" spans="1:15" x14ac:dyDescent="0.3">
      <c r="A133" s="75" t="s">
        <v>18</v>
      </c>
      <c r="B133" s="73" t="s">
        <v>138</v>
      </c>
      <c r="C133" s="8">
        <v>0.67</v>
      </c>
      <c r="D133" s="8">
        <v>0.1</v>
      </c>
      <c r="E133" s="8">
        <v>2</v>
      </c>
      <c r="F133" s="8">
        <v>10</v>
      </c>
      <c r="G133" s="8">
        <v>1.7000000000000001E-2</v>
      </c>
      <c r="H133" s="8">
        <v>3.33</v>
      </c>
      <c r="I133" s="7">
        <v>16.670000000000002</v>
      </c>
      <c r="J133" s="8">
        <v>0.05</v>
      </c>
      <c r="K133" s="8">
        <v>8.33</v>
      </c>
      <c r="L133" s="8">
        <v>16.670000000000002</v>
      </c>
      <c r="M133" s="8">
        <v>8.33</v>
      </c>
      <c r="N133" s="8">
        <v>0.33</v>
      </c>
      <c r="O133" s="79">
        <v>70</v>
      </c>
    </row>
    <row r="134" spans="1:15" ht="27.6" x14ac:dyDescent="0.3">
      <c r="A134" s="75" t="s">
        <v>19</v>
      </c>
      <c r="B134" s="73" t="s">
        <v>23</v>
      </c>
      <c r="C134" s="8">
        <v>1.8</v>
      </c>
      <c r="D134" s="8">
        <v>7.6</v>
      </c>
      <c r="E134" s="8">
        <v>11.2</v>
      </c>
      <c r="F134" s="8">
        <v>122</v>
      </c>
      <c r="G134" s="8">
        <v>0.05</v>
      </c>
      <c r="H134" s="8">
        <v>0</v>
      </c>
      <c r="I134" s="7">
        <v>60</v>
      </c>
      <c r="J134" s="8">
        <v>0</v>
      </c>
      <c r="K134" s="8">
        <v>8</v>
      </c>
      <c r="L134" s="8">
        <v>0.47</v>
      </c>
      <c r="M134" s="8">
        <v>10</v>
      </c>
      <c r="N134" s="8">
        <v>0</v>
      </c>
      <c r="O134" s="79" t="s">
        <v>74</v>
      </c>
    </row>
    <row r="135" spans="1:15" x14ac:dyDescent="0.3">
      <c r="A135" s="75" t="s">
        <v>20</v>
      </c>
      <c r="B135" s="73">
        <v>200</v>
      </c>
      <c r="C135" s="8" t="s">
        <v>21</v>
      </c>
      <c r="D135" s="8">
        <v>0</v>
      </c>
      <c r="E135" s="8">
        <v>14</v>
      </c>
      <c r="F135" s="8">
        <v>56</v>
      </c>
      <c r="G135" s="8">
        <v>0</v>
      </c>
      <c r="H135" s="8">
        <v>5.4</v>
      </c>
      <c r="I135" s="7">
        <v>0</v>
      </c>
      <c r="J135" s="8">
        <v>0</v>
      </c>
      <c r="K135" s="8">
        <v>12</v>
      </c>
      <c r="L135" s="8">
        <v>8</v>
      </c>
      <c r="M135" s="8">
        <v>6</v>
      </c>
      <c r="N135" s="8">
        <v>0.5</v>
      </c>
      <c r="O135" s="79" t="s">
        <v>75</v>
      </c>
    </row>
    <row r="136" spans="1:15" x14ac:dyDescent="0.3">
      <c r="A136" s="75" t="s">
        <v>22</v>
      </c>
      <c r="B136" s="124" t="s">
        <v>139</v>
      </c>
      <c r="C136" s="79">
        <v>5.99</v>
      </c>
      <c r="D136" s="79">
        <v>2.4</v>
      </c>
      <c r="E136" s="79">
        <v>40</v>
      </c>
      <c r="F136" s="79">
        <v>208</v>
      </c>
      <c r="G136" s="79">
        <v>7.0000000000000007E-2</v>
      </c>
      <c r="H136" s="79">
        <v>0</v>
      </c>
      <c r="I136" s="79">
        <v>0</v>
      </c>
      <c r="J136" s="79">
        <v>0.68</v>
      </c>
      <c r="K136" s="79">
        <v>7.5</v>
      </c>
      <c r="L136" s="79">
        <v>36.82</v>
      </c>
      <c r="M136" s="79">
        <v>12.27</v>
      </c>
      <c r="N136" s="79">
        <v>1.5</v>
      </c>
      <c r="O136" s="35"/>
    </row>
    <row r="137" spans="1:15" x14ac:dyDescent="0.3">
      <c r="A137" s="17" t="s">
        <v>24</v>
      </c>
      <c r="B137" s="36"/>
      <c r="C137" s="37">
        <f>SUM(C132:C136)</f>
        <v>26.326666666666668</v>
      </c>
      <c r="D137" s="37">
        <f t="shared" ref="D137:E137" si="14">SUM(D132:D136)</f>
        <v>35.56666666666667</v>
      </c>
      <c r="E137" s="46">
        <f t="shared" si="14"/>
        <v>70.8</v>
      </c>
      <c r="F137" s="46">
        <f>SUM(F132:F136)</f>
        <v>697.27</v>
      </c>
      <c r="G137" s="37">
        <f t="shared" ref="G137:N137" si="15">SUM(G132:G136)</f>
        <v>1.5469999999999999</v>
      </c>
      <c r="H137" s="37">
        <f t="shared" si="15"/>
        <v>8.73</v>
      </c>
      <c r="I137" s="54">
        <f t="shared" si="15"/>
        <v>676.67</v>
      </c>
      <c r="J137" s="37">
        <f t="shared" si="15"/>
        <v>1.48</v>
      </c>
      <c r="K137" s="37">
        <f t="shared" si="15"/>
        <v>199.53</v>
      </c>
      <c r="L137" s="37">
        <f t="shared" si="15"/>
        <v>367.29</v>
      </c>
      <c r="M137" s="37">
        <f t="shared" si="15"/>
        <v>52.599999999999994</v>
      </c>
      <c r="N137" s="37">
        <f t="shared" si="15"/>
        <v>2.99</v>
      </c>
      <c r="O137" s="35"/>
    </row>
    <row r="138" spans="1:15" x14ac:dyDescent="0.3">
      <c r="A138" s="34"/>
      <c r="B138" s="38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5"/>
    </row>
    <row r="139" spans="1:15" x14ac:dyDescent="0.3">
      <c r="A139" s="129"/>
      <c r="B139" s="130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31"/>
    </row>
    <row r="140" spans="1:15" x14ac:dyDescent="0.3">
      <c r="A140" s="156" t="s">
        <v>25</v>
      </c>
      <c r="B140" s="156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</row>
    <row r="141" spans="1:15" x14ac:dyDescent="0.3">
      <c r="A141" s="150" t="s">
        <v>1</v>
      </c>
      <c r="B141" s="152" t="s">
        <v>2</v>
      </c>
      <c r="C141" s="141" t="s">
        <v>3</v>
      </c>
      <c r="D141" s="141"/>
      <c r="E141" s="141"/>
      <c r="F141" s="141" t="s">
        <v>7</v>
      </c>
      <c r="G141" s="141" t="s">
        <v>8</v>
      </c>
      <c r="H141" s="141"/>
      <c r="I141" s="141"/>
      <c r="J141" s="141"/>
      <c r="K141" s="153" t="s">
        <v>9</v>
      </c>
      <c r="L141" s="154"/>
      <c r="M141" s="154"/>
      <c r="N141" s="155"/>
      <c r="O141" s="142" t="s">
        <v>73</v>
      </c>
    </row>
    <row r="142" spans="1:15" ht="27.75" customHeight="1" x14ac:dyDescent="0.3">
      <c r="A142" s="151"/>
      <c r="B142" s="152"/>
      <c r="C142" s="79" t="s">
        <v>4</v>
      </c>
      <c r="D142" s="79" t="s">
        <v>5</v>
      </c>
      <c r="E142" s="79" t="s">
        <v>6</v>
      </c>
      <c r="F142" s="141"/>
      <c r="G142" s="79" t="s">
        <v>10</v>
      </c>
      <c r="H142" s="79" t="s">
        <v>11</v>
      </c>
      <c r="I142" s="79" t="s">
        <v>81</v>
      </c>
      <c r="J142" s="79" t="s">
        <v>12</v>
      </c>
      <c r="K142" s="79" t="s">
        <v>13</v>
      </c>
      <c r="L142" s="79" t="s">
        <v>14</v>
      </c>
      <c r="M142" s="79" t="s">
        <v>15</v>
      </c>
      <c r="N142" s="79" t="s">
        <v>16</v>
      </c>
      <c r="O142" s="144"/>
    </row>
    <row r="143" spans="1:15" ht="41.4" x14ac:dyDescent="0.3">
      <c r="A143" s="75" t="s">
        <v>26</v>
      </c>
      <c r="B143" s="79">
        <v>200</v>
      </c>
      <c r="C143" s="74">
        <v>35.409999999999997</v>
      </c>
      <c r="D143" s="74">
        <v>21</v>
      </c>
      <c r="E143" s="74">
        <v>31</v>
      </c>
      <c r="F143" s="74">
        <v>430.4</v>
      </c>
      <c r="G143" s="74">
        <v>0.13</v>
      </c>
      <c r="H143" s="74">
        <v>0.93</v>
      </c>
      <c r="I143" s="74">
        <v>68.930000000000007</v>
      </c>
      <c r="J143" s="74">
        <v>1.8</v>
      </c>
      <c r="K143" s="74">
        <v>360</v>
      </c>
      <c r="L143" s="74">
        <v>446.67</v>
      </c>
      <c r="M143" s="74">
        <v>50.67</v>
      </c>
      <c r="N143" s="74">
        <v>1.33</v>
      </c>
      <c r="O143" s="79" t="s">
        <v>76</v>
      </c>
    </row>
    <row r="144" spans="1:15" ht="15" customHeight="1" x14ac:dyDescent="0.3">
      <c r="A144" s="60" t="s">
        <v>27</v>
      </c>
      <c r="B144" s="113">
        <v>200</v>
      </c>
      <c r="C144" s="50">
        <v>0.2</v>
      </c>
      <c r="D144" s="50">
        <v>0.2</v>
      </c>
      <c r="E144" s="50">
        <v>27.2</v>
      </c>
      <c r="F144" s="50">
        <v>110</v>
      </c>
      <c r="G144" s="50">
        <v>0.02</v>
      </c>
      <c r="H144" s="50">
        <v>12.9</v>
      </c>
      <c r="I144" s="50">
        <v>20</v>
      </c>
      <c r="J144" s="50" t="s">
        <v>21</v>
      </c>
      <c r="K144" s="50">
        <v>12</v>
      </c>
      <c r="L144" s="50">
        <v>4</v>
      </c>
      <c r="M144" s="50">
        <v>4</v>
      </c>
      <c r="N144" s="50">
        <v>0.5</v>
      </c>
      <c r="O144" s="113">
        <v>585</v>
      </c>
    </row>
    <row r="145" spans="1:15" x14ac:dyDescent="0.3">
      <c r="A145" s="75" t="s">
        <v>28</v>
      </c>
      <c r="B145" s="79">
        <v>150</v>
      </c>
      <c r="C145" s="74">
        <v>0.6</v>
      </c>
      <c r="D145" s="74">
        <v>0.6</v>
      </c>
      <c r="E145" s="74">
        <v>14.75</v>
      </c>
      <c r="F145" s="74">
        <v>70.5</v>
      </c>
      <c r="G145" s="74">
        <v>3.9E-2</v>
      </c>
      <c r="H145" s="74">
        <v>15</v>
      </c>
      <c r="I145" s="74">
        <v>13.86</v>
      </c>
      <c r="J145" s="74">
        <v>0.3</v>
      </c>
      <c r="K145" s="74">
        <v>24</v>
      </c>
      <c r="L145" s="74">
        <v>17</v>
      </c>
      <c r="M145" s="74">
        <v>14</v>
      </c>
      <c r="N145" s="74">
        <v>1</v>
      </c>
      <c r="O145" s="79">
        <v>847</v>
      </c>
    </row>
    <row r="146" spans="1:15" x14ac:dyDescent="0.3">
      <c r="A146" s="17" t="s">
        <v>24</v>
      </c>
      <c r="B146" s="36"/>
      <c r="C146" s="39">
        <f>SUM(C143:C145)</f>
        <v>36.21</v>
      </c>
      <c r="D146" s="39">
        <f t="shared" ref="D146:N146" si="16">SUM(D143:D145)</f>
        <v>21.8</v>
      </c>
      <c r="E146" s="39">
        <f t="shared" si="16"/>
        <v>72.95</v>
      </c>
      <c r="F146" s="39">
        <f t="shared" si="16"/>
        <v>610.9</v>
      </c>
      <c r="G146" s="39">
        <f t="shared" si="16"/>
        <v>0.189</v>
      </c>
      <c r="H146" s="39">
        <f t="shared" si="16"/>
        <v>28.83</v>
      </c>
      <c r="I146" s="39">
        <f t="shared" si="16"/>
        <v>102.79</v>
      </c>
      <c r="J146" s="39">
        <f t="shared" si="16"/>
        <v>2.1</v>
      </c>
      <c r="K146" s="39">
        <f t="shared" si="16"/>
        <v>396</v>
      </c>
      <c r="L146" s="39">
        <f t="shared" si="16"/>
        <v>467.67</v>
      </c>
      <c r="M146" s="39">
        <f t="shared" si="16"/>
        <v>68.67</v>
      </c>
      <c r="N146" s="39">
        <f t="shared" si="16"/>
        <v>2.83</v>
      </c>
      <c r="O146" s="35"/>
    </row>
    <row r="147" spans="1:15" x14ac:dyDescent="0.3">
      <c r="A147" s="34"/>
      <c r="B147" s="38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40"/>
    </row>
    <row r="148" spans="1:15" x14ac:dyDescent="0.3">
      <c r="A148" s="132"/>
      <c r="B148" s="133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4"/>
    </row>
    <row r="149" spans="1:15" x14ac:dyDescent="0.3">
      <c r="A149" s="161" t="s">
        <v>30</v>
      </c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</row>
    <row r="150" spans="1:15" x14ac:dyDescent="0.3">
      <c r="A150" s="150" t="s">
        <v>1</v>
      </c>
      <c r="B150" s="152" t="s">
        <v>2</v>
      </c>
      <c r="C150" s="141" t="s">
        <v>3</v>
      </c>
      <c r="D150" s="141"/>
      <c r="E150" s="141"/>
      <c r="F150" s="141" t="s">
        <v>7</v>
      </c>
      <c r="G150" s="141" t="s">
        <v>8</v>
      </c>
      <c r="H150" s="141"/>
      <c r="I150" s="141"/>
      <c r="J150" s="141"/>
      <c r="K150" s="153" t="s">
        <v>9</v>
      </c>
      <c r="L150" s="154"/>
      <c r="M150" s="154"/>
      <c r="N150" s="155"/>
      <c r="O150" s="142" t="s">
        <v>73</v>
      </c>
    </row>
    <row r="151" spans="1:15" ht="27.75" customHeight="1" x14ac:dyDescent="0.3">
      <c r="A151" s="151"/>
      <c r="B151" s="152"/>
      <c r="C151" s="79" t="s">
        <v>4</v>
      </c>
      <c r="D151" s="79" t="s">
        <v>5</v>
      </c>
      <c r="E151" s="79" t="s">
        <v>6</v>
      </c>
      <c r="F151" s="141"/>
      <c r="G151" s="79" t="s">
        <v>10</v>
      </c>
      <c r="H151" s="79" t="s">
        <v>11</v>
      </c>
      <c r="I151" s="79" t="s">
        <v>81</v>
      </c>
      <c r="J151" s="79" t="s">
        <v>12</v>
      </c>
      <c r="K151" s="79" t="s">
        <v>13</v>
      </c>
      <c r="L151" s="79" t="s">
        <v>14</v>
      </c>
      <c r="M151" s="79" t="s">
        <v>15</v>
      </c>
      <c r="N151" s="79" t="s">
        <v>16</v>
      </c>
      <c r="O151" s="144"/>
    </row>
    <row r="152" spans="1:15" x14ac:dyDescent="0.3">
      <c r="A152" s="75" t="s">
        <v>31</v>
      </c>
      <c r="B152" s="6">
        <v>260</v>
      </c>
      <c r="C152" s="8">
        <v>6.15</v>
      </c>
      <c r="D152" s="8">
        <v>18.7</v>
      </c>
      <c r="E152" s="8">
        <v>50</v>
      </c>
      <c r="F152" s="8">
        <v>368</v>
      </c>
      <c r="G152" s="8">
        <v>0.12</v>
      </c>
      <c r="H152" s="8">
        <v>0.45</v>
      </c>
      <c r="I152" s="8">
        <v>44</v>
      </c>
      <c r="J152" s="8">
        <v>1.5</v>
      </c>
      <c r="K152" s="8">
        <v>130</v>
      </c>
      <c r="L152" s="8">
        <v>120</v>
      </c>
      <c r="M152" s="8">
        <v>45</v>
      </c>
      <c r="N152" s="8">
        <v>0.9</v>
      </c>
      <c r="O152" s="79" t="s">
        <v>77</v>
      </c>
    </row>
    <row r="153" spans="1:15" x14ac:dyDescent="0.3">
      <c r="A153" s="75" t="s">
        <v>32</v>
      </c>
      <c r="B153" s="6">
        <v>45</v>
      </c>
      <c r="C153" s="8">
        <v>6.43</v>
      </c>
      <c r="D153" s="8">
        <v>6.43</v>
      </c>
      <c r="E153" s="8">
        <v>12.86</v>
      </c>
      <c r="F153" s="8">
        <v>137.19</v>
      </c>
      <c r="G153" s="8">
        <v>0.08</v>
      </c>
      <c r="H153" s="8">
        <v>0.26</v>
      </c>
      <c r="I153" s="8">
        <v>55.29</v>
      </c>
      <c r="J153" s="8">
        <v>0</v>
      </c>
      <c r="K153" s="8">
        <v>212.14</v>
      </c>
      <c r="L153" s="8">
        <v>145.29</v>
      </c>
      <c r="M153" s="8">
        <v>21.86</v>
      </c>
      <c r="N153" s="8">
        <v>1.1599999999999999</v>
      </c>
      <c r="O153" s="79">
        <v>582</v>
      </c>
    </row>
    <row r="154" spans="1:15" x14ac:dyDescent="0.3">
      <c r="A154" s="75" t="s">
        <v>33</v>
      </c>
      <c r="B154" s="6">
        <v>200</v>
      </c>
      <c r="C154" s="8" t="s">
        <v>21</v>
      </c>
      <c r="D154" s="8">
        <v>0</v>
      </c>
      <c r="E154" s="8">
        <v>14</v>
      </c>
      <c r="F154" s="8">
        <v>56</v>
      </c>
      <c r="G154" s="8">
        <v>0</v>
      </c>
      <c r="H154" s="8">
        <v>5.4</v>
      </c>
      <c r="I154" s="7">
        <v>0</v>
      </c>
      <c r="J154" s="8">
        <v>0</v>
      </c>
      <c r="K154" s="8">
        <v>12</v>
      </c>
      <c r="L154" s="8">
        <v>8</v>
      </c>
      <c r="M154" s="8">
        <v>6</v>
      </c>
      <c r="N154" s="8">
        <v>0.5</v>
      </c>
      <c r="O154" s="79">
        <v>944</v>
      </c>
    </row>
    <row r="155" spans="1:15" x14ac:dyDescent="0.3">
      <c r="A155" s="75" t="s">
        <v>34</v>
      </c>
      <c r="B155" s="119">
        <v>30</v>
      </c>
      <c r="C155" s="8">
        <v>2.25</v>
      </c>
      <c r="D155" s="8">
        <v>0.9</v>
      </c>
      <c r="E155" s="8">
        <v>15</v>
      </c>
      <c r="F155" s="8">
        <v>78</v>
      </c>
      <c r="G155" s="8">
        <v>0.1</v>
      </c>
      <c r="H155" s="8">
        <v>0</v>
      </c>
      <c r="I155" s="8">
        <v>0</v>
      </c>
      <c r="J155" s="8">
        <v>0.9</v>
      </c>
      <c r="K155" s="8">
        <v>12.75</v>
      </c>
      <c r="L155" s="8">
        <v>51.75</v>
      </c>
      <c r="M155" s="8">
        <v>21</v>
      </c>
      <c r="N155" s="8">
        <v>1.5</v>
      </c>
      <c r="O155" s="35"/>
    </row>
    <row r="156" spans="1:15" x14ac:dyDescent="0.3">
      <c r="A156" s="17" t="s">
        <v>24</v>
      </c>
      <c r="B156" s="41"/>
      <c r="C156" s="42">
        <f>SUM(C152:C155)</f>
        <v>14.83</v>
      </c>
      <c r="D156" s="42">
        <f t="shared" ref="D156:N156" si="17">SUM(D152:D155)</f>
        <v>26.029999999999998</v>
      </c>
      <c r="E156" s="42">
        <f t="shared" si="17"/>
        <v>91.86</v>
      </c>
      <c r="F156" s="42">
        <f t="shared" si="17"/>
        <v>639.19000000000005</v>
      </c>
      <c r="G156" s="42">
        <f t="shared" si="17"/>
        <v>0.30000000000000004</v>
      </c>
      <c r="H156" s="42">
        <f t="shared" si="17"/>
        <v>6.11</v>
      </c>
      <c r="I156" s="42">
        <f t="shared" si="17"/>
        <v>99.289999999999992</v>
      </c>
      <c r="J156" s="42">
        <f t="shared" si="17"/>
        <v>2.4</v>
      </c>
      <c r="K156" s="42">
        <f t="shared" si="17"/>
        <v>366.89</v>
      </c>
      <c r="L156" s="42">
        <f t="shared" si="17"/>
        <v>325.03999999999996</v>
      </c>
      <c r="M156" s="42">
        <f t="shared" si="17"/>
        <v>93.86</v>
      </c>
      <c r="N156" s="42">
        <f t="shared" si="17"/>
        <v>4.0600000000000005</v>
      </c>
      <c r="O156" s="43"/>
    </row>
    <row r="157" spans="1:15" ht="15" customHeight="1" x14ac:dyDescent="0.3">
      <c r="A157" s="34"/>
      <c r="B157" s="38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5"/>
    </row>
    <row r="158" spans="1:15" x14ac:dyDescent="0.3">
      <c r="A158" s="31"/>
      <c r="B158" s="33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2"/>
    </row>
    <row r="159" spans="1:15" x14ac:dyDescent="0.3">
      <c r="A159" s="157" t="s">
        <v>35</v>
      </c>
      <c r="B159" s="157"/>
      <c r="C159" s="157"/>
      <c r="D159" s="157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</row>
    <row r="160" spans="1:15" x14ac:dyDescent="0.3">
      <c r="A160" s="150" t="s">
        <v>1</v>
      </c>
      <c r="B160" s="152" t="s">
        <v>2</v>
      </c>
      <c r="C160" s="141" t="s">
        <v>3</v>
      </c>
      <c r="D160" s="141"/>
      <c r="E160" s="141"/>
      <c r="F160" s="141" t="s">
        <v>7</v>
      </c>
      <c r="G160" s="141" t="s">
        <v>8</v>
      </c>
      <c r="H160" s="141"/>
      <c r="I160" s="141"/>
      <c r="J160" s="141"/>
      <c r="K160" s="153" t="s">
        <v>9</v>
      </c>
      <c r="L160" s="154"/>
      <c r="M160" s="154"/>
      <c r="N160" s="155"/>
      <c r="O160" s="142" t="s">
        <v>73</v>
      </c>
    </row>
    <row r="161" spans="1:15" ht="28.5" customHeight="1" x14ac:dyDescent="0.3">
      <c r="A161" s="151"/>
      <c r="B161" s="152"/>
      <c r="C161" s="79" t="s">
        <v>4</v>
      </c>
      <c r="D161" s="79" t="s">
        <v>5</v>
      </c>
      <c r="E161" s="79" t="s">
        <v>6</v>
      </c>
      <c r="F161" s="141"/>
      <c r="G161" s="79" t="s">
        <v>10</v>
      </c>
      <c r="H161" s="79" t="s">
        <v>11</v>
      </c>
      <c r="I161" s="79" t="s">
        <v>81</v>
      </c>
      <c r="J161" s="79" t="s">
        <v>12</v>
      </c>
      <c r="K161" s="79" t="s">
        <v>13</v>
      </c>
      <c r="L161" s="79" t="s">
        <v>14</v>
      </c>
      <c r="M161" s="79" t="s">
        <v>15</v>
      </c>
      <c r="N161" s="79" t="s">
        <v>16</v>
      </c>
      <c r="O161" s="144"/>
    </row>
    <row r="162" spans="1:15" x14ac:dyDescent="0.3">
      <c r="A162" s="76" t="s">
        <v>36</v>
      </c>
      <c r="B162" s="7">
        <v>100</v>
      </c>
      <c r="C162" s="8">
        <v>1.3</v>
      </c>
      <c r="D162" s="8">
        <v>3.9</v>
      </c>
      <c r="E162" s="8">
        <v>11.8</v>
      </c>
      <c r="F162" s="8">
        <v>83</v>
      </c>
      <c r="G162" s="8">
        <v>0.03</v>
      </c>
      <c r="H162" s="8">
        <v>1.2</v>
      </c>
      <c r="I162" s="8">
        <v>0.02</v>
      </c>
      <c r="J162" s="8">
        <v>0</v>
      </c>
      <c r="K162" s="8">
        <v>29.33</v>
      </c>
      <c r="L162" s="8">
        <v>33</v>
      </c>
      <c r="M162" s="8">
        <v>15</v>
      </c>
      <c r="N162" s="8">
        <v>1.6</v>
      </c>
      <c r="O162" s="74">
        <v>28</v>
      </c>
    </row>
    <row r="163" spans="1:15" x14ac:dyDescent="0.3">
      <c r="A163" s="76" t="s">
        <v>37</v>
      </c>
      <c r="B163" s="7" t="s">
        <v>40</v>
      </c>
      <c r="C163" s="8">
        <v>11.2</v>
      </c>
      <c r="D163" s="8">
        <v>10.1</v>
      </c>
      <c r="E163" s="8">
        <v>13.2</v>
      </c>
      <c r="F163" s="8">
        <v>189</v>
      </c>
      <c r="G163" s="8">
        <v>0.06</v>
      </c>
      <c r="H163" s="8">
        <v>2</v>
      </c>
      <c r="I163" s="8">
        <v>14.1</v>
      </c>
      <c r="J163" s="8">
        <v>0</v>
      </c>
      <c r="K163" s="8">
        <v>20.100000000000001</v>
      </c>
      <c r="L163" s="8">
        <v>128.80000000000001</v>
      </c>
      <c r="M163" s="8">
        <v>15</v>
      </c>
      <c r="N163" s="8">
        <v>1.06</v>
      </c>
      <c r="O163" s="74">
        <v>422</v>
      </c>
    </row>
    <row r="164" spans="1:15" x14ac:dyDescent="0.3">
      <c r="A164" s="9" t="s">
        <v>38</v>
      </c>
      <c r="B164" s="11">
        <v>180</v>
      </c>
      <c r="C164" s="12">
        <v>6.48</v>
      </c>
      <c r="D164" s="12">
        <v>7.0000000000000007E-2</v>
      </c>
      <c r="E164" s="12">
        <v>36</v>
      </c>
      <c r="F164" s="12">
        <v>166.4</v>
      </c>
      <c r="G164" s="12">
        <v>7.0000000000000007E-2</v>
      </c>
      <c r="H164" s="12">
        <v>0.02</v>
      </c>
      <c r="I164" s="12">
        <v>0</v>
      </c>
      <c r="J164" s="12">
        <v>0.96</v>
      </c>
      <c r="K164" s="12">
        <v>30</v>
      </c>
      <c r="L164" s="12">
        <v>38</v>
      </c>
      <c r="M164" s="12">
        <v>10.8</v>
      </c>
      <c r="N164" s="12">
        <v>0.6</v>
      </c>
      <c r="O164" s="79">
        <v>469</v>
      </c>
    </row>
    <row r="165" spans="1:15" x14ac:dyDescent="0.3">
      <c r="A165" s="75" t="s">
        <v>39</v>
      </c>
      <c r="B165" s="124" t="s">
        <v>139</v>
      </c>
      <c r="C165" s="79">
        <v>5.99</v>
      </c>
      <c r="D165" s="79">
        <v>2.4</v>
      </c>
      <c r="E165" s="79">
        <v>40</v>
      </c>
      <c r="F165" s="79">
        <v>208</v>
      </c>
      <c r="G165" s="79">
        <v>7.0000000000000007E-2</v>
      </c>
      <c r="H165" s="79">
        <v>0</v>
      </c>
      <c r="I165" s="79">
        <v>0</v>
      </c>
      <c r="J165" s="79">
        <v>0.68</v>
      </c>
      <c r="K165" s="79">
        <v>7.5</v>
      </c>
      <c r="L165" s="79">
        <v>36.82</v>
      </c>
      <c r="M165" s="79">
        <v>12.27</v>
      </c>
      <c r="N165" s="79">
        <v>1.5</v>
      </c>
      <c r="O165" s="79"/>
    </row>
    <row r="166" spans="1:15" x14ac:dyDescent="0.3">
      <c r="A166" s="10" t="s">
        <v>20</v>
      </c>
      <c r="B166" s="7">
        <v>200</v>
      </c>
      <c r="C166" s="8" t="s">
        <v>21</v>
      </c>
      <c r="D166" s="8">
        <v>0</v>
      </c>
      <c r="E166" s="8">
        <v>14</v>
      </c>
      <c r="F166" s="8">
        <v>56</v>
      </c>
      <c r="G166" s="8">
        <v>0</v>
      </c>
      <c r="H166" s="8">
        <v>5.4</v>
      </c>
      <c r="I166" s="7">
        <v>0</v>
      </c>
      <c r="J166" s="8">
        <v>0</v>
      </c>
      <c r="K166" s="8">
        <v>12</v>
      </c>
      <c r="L166" s="8">
        <v>8</v>
      </c>
      <c r="M166" s="8">
        <v>6</v>
      </c>
      <c r="N166" s="8">
        <v>0.5</v>
      </c>
      <c r="O166" s="74" t="s">
        <v>75</v>
      </c>
    </row>
    <row r="167" spans="1:15" x14ac:dyDescent="0.3">
      <c r="A167" s="21" t="s">
        <v>24</v>
      </c>
      <c r="B167" s="44"/>
      <c r="C167" s="45">
        <f>SUM(C162:C166)</f>
        <v>24.97</v>
      </c>
      <c r="D167" s="45">
        <f t="shared" ref="D167:N167" si="18">SUM(D162:D166)</f>
        <v>16.47</v>
      </c>
      <c r="E167" s="45">
        <f t="shared" si="18"/>
        <v>115</v>
      </c>
      <c r="F167" s="125">
        <f t="shared" si="18"/>
        <v>702.4</v>
      </c>
      <c r="G167" s="45">
        <f t="shared" si="18"/>
        <v>0.23</v>
      </c>
      <c r="H167" s="45">
        <f t="shared" si="18"/>
        <v>8.620000000000001</v>
      </c>
      <c r="I167" s="45">
        <f t="shared" si="18"/>
        <v>14.12</v>
      </c>
      <c r="J167" s="45">
        <f t="shared" si="18"/>
        <v>1.6400000000000001</v>
      </c>
      <c r="K167" s="45">
        <f t="shared" si="18"/>
        <v>98.93</v>
      </c>
      <c r="L167" s="45">
        <f t="shared" si="18"/>
        <v>244.62</v>
      </c>
      <c r="M167" s="45">
        <f t="shared" si="18"/>
        <v>59.069999999999993</v>
      </c>
      <c r="N167" s="45">
        <f t="shared" si="18"/>
        <v>5.26</v>
      </c>
      <c r="O167" s="43"/>
    </row>
    <row r="168" spans="1:15" ht="15" customHeight="1" x14ac:dyDescent="0.3">
      <c r="A168" s="31"/>
      <c r="B168" s="33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2"/>
    </row>
    <row r="169" spans="1:15" x14ac:dyDescent="0.3">
      <c r="A169" s="156" t="s">
        <v>41</v>
      </c>
      <c r="B169" s="156"/>
      <c r="C169" s="156"/>
      <c r="D169" s="156"/>
      <c r="E169" s="156"/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</row>
    <row r="170" spans="1:15" x14ac:dyDescent="0.3">
      <c r="A170" s="150" t="s">
        <v>1</v>
      </c>
      <c r="B170" s="152" t="s">
        <v>2</v>
      </c>
      <c r="C170" s="141" t="s">
        <v>3</v>
      </c>
      <c r="D170" s="141"/>
      <c r="E170" s="141"/>
      <c r="F170" s="141" t="s">
        <v>7</v>
      </c>
      <c r="G170" s="141" t="s">
        <v>8</v>
      </c>
      <c r="H170" s="141"/>
      <c r="I170" s="141"/>
      <c r="J170" s="141"/>
      <c r="K170" s="153" t="s">
        <v>9</v>
      </c>
      <c r="L170" s="154"/>
      <c r="M170" s="154"/>
      <c r="N170" s="155"/>
      <c r="O170" s="142" t="s">
        <v>73</v>
      </c>
    </row>
    <row r="171" spans="1:15" ht="27" customHeight="1" x14ac:dyDescent="0.3">
      <c r="A171" s="151"/>
      <c r="B171" s="152"/>
      <c r="C171" s="79" t="s">
        <v>4</v>
      </c>
      <c r="D171" s="79" t="s">
        <v>5</v>
      </c>
      <c r="E171" s="79" t="s">
        <v>6</v>
      </c>
      <c r="F171" s="141"/>
      <c r="G171" s="79" t="s">
        <v>10</v>
      </c>
      <c r="H171" s="79" t="s">
        <v>11</v>
      </c>
      <c r="I171" s="79" t="s">
        <v>81</v>
      </c>
      <c r="J171" s="79" t="s">
        <v>12</v>
      </c>
      <c r="K171" s="79" t="s">
        <v>13</v>
      </c>
      <c r="L171" s="79" t="s">
        <v>14</v>
      </c>
      <c r="M171" s="79" t="s">
        <v>15</v>
      </c>
      <c r="N171" s="79" t="s">
        <v>16</v>
      </c>
      <c r="O171" s="144"/>
    </row>
    <row r="172" spans="1:15" ht="27.6" x14ac:dyDescent="0.3">
      <c r="A172" s="76" t="s">
        <v>42</v>
      </c>
      <c r="B172" s="18">
        <v>100</v>
      </c>
      <c r="C172" s="12">
        <v>2.33</v>
      </c>
      <c r="D172" s="12">
        <v>7.66</v>
      </c>
      <c r="E172" s="12">
        <v>13</v>
      </c>
      <c r="F172" s="12">
        <v>130</v>
      </c>
      <c r="G172" s="12">
        <v>0.03</v>
      </c>
      <c r="H172" s="12">
        <v>16.57</v>
      </c>
      <c r="I172" s="12">
        <v>0</v>
      </c>
      <c r="J172" s="12">
        <v>3.2</v>
      </c>
      <c r="K172" s="12">
        <v>41.67</v>
      </c>
      <c r="L172" s="12">
        <v>27.33</v>
      </c>
      <c r="M172" s="12">
        <v>15</v>
      </c>
      <c r="N172" s="12">
        <v>1.67</v>
      </c>
      <c r="O172" s="74">
        <v>75</v>
      </c>
    </row>
    <row r="173" spans="1:15" x14ac:dyDescent="0.3">
      <c r="A173" s="76" t="s">
        <v>43</v>
      </c>
      <c r="B173" s="18">
        <v>100</v>
      </c>
      <c r="C173" s="12">
        <v>15.24</v>
      </c>
      <c r="D173" s="12">
        <v>13.62</v>
      </c>
      <c r="E173" s="12">
        <v>13.5</v>
      </c>
      <c r="F173" s="12">
        <v>220</v>
      </c>
      <c r="G173" s="12">
        <v>7.0000000000000007E-2</v>
      </c>
      <c r="H173" s="12">
        <v>0.2</v>
      </c>
      <c r="I173" s="12">
        <v>27.55</v>
      </c>
      <c r="J173" s="12">
        <v>1.74</v>
      </c>
      <c r="K173" s="12">
        <v>43.67</v>
      </c>
      <c r="L173" s="12">
        <v>134.44</v>
      </c>
      <c r="M173" s="12">
        <v>16.670000000000002</v>
      </c>
      <c r="N173" s="12">
        <v>0.55000000000000004</v>
      </c>
      <c r="O173" s="74">
        <v>669</v>
      </c>
    </row>
    <row r="174" spans="1:15" x14ac:dyDescent="0.3">
      <c r="A174" s="76" t="s">
        <v>44</v>
      </c>
      <c r="B174" s="7">
        <v>180</v>
      </c>
      <c r="C174" s="8">
        <v>4.32</v>
      </c>
      <c r="D174" s="8">
        <v>6.23</v>
      </c>
      <c r="E174" s="8">
        <v>45.12</v>
      </c>
      <c r="F174" s="8">
        <v>256.8</v>
      </c>
      <c r="G174" s="8">
        <v>0.04</v>
      </c>
      <c r="H174" s="8" t="s">
        <v>21</v>
      </c>
      <c r="I174" s="8" t="s">
        <v>29</v>
      </c>
      <c r="J174" s="8">
        <v>1.8</v>
      </c>
      <c r="K174" s="8">
        <v>18</v>
      </c>
      <c r="L174" s="8">
        <v>92.4</v>
      </c>
      <c r="M174" s="8">
        <v>32.4</v>
      </c>
      <c r="N174" s="8">
        <v>0.72</v>
      </c>
      <c r="O174" s="74">
        <v>465</v>
      </c>
    </row>
    <row r="175" spans="1:15" x14ac:dyDescent="0.3">
      <c r="A175" s="75" t="s">
        <v>39</v>
      </c>
      <c r="B175" s="124" t="s">
        <v>139</v>
      </c>
      <c r="C175" s="79">
        <v>5.99</v>
      </c>
      <c r="D175" s="79">
        <v>2.4</v>
      </c>
      <c r="E175" s="79">
        <v>40</v>
      </c>
      <c r="F175" s="79">
        <v>208</v>
      </c>
      <c r="G175" s="79">
        <v>7.0000000000000007E-2</v>
      </c>
      <c r="H175" s="79">
        <v>0</v>
      </c>
      <c r="I175" s="79">
        <v>0</v>
      </c>
      <c r="J175" s="79">
        <v>0.68</v>
      </c>
      <c r="K175" s="79">
        <v>7.5</v>
      </c>
      <c r="L175" s="79">
        <v>36.82</v>
      </c>
      <c r="M175" s="79">
        <v>12.27</v>
      </c>
      <c r="N175" s="79">
        <v>1.5</v>
      </c>
      <c r="O175" s="79"/>
    </row>
    <row r="176" spans="1:15" x14ac:dyDescent="0.3">
      <c r="A176" s="10" t="s">
        <v>20</v>
      </c>
      <c r="B176" s="19">
        <v>200</v>
      </c>
      <c r="C176" s="8" t="s">
        <v>21</v>
      </c>
      <c r="D176" s="8">
        <v>0</v>
      </c>
      <c r="E176" s="8">
        <v>14</v>
      </c>
      <c r="F176" s="8">
        <v>56</v>
      </c>
      <c r="G176" s="8">
        <v>0</v>
      </c>
      <c r="H176" s="8">
        <v>5.4</v>
      </c>
      <c r="I176" s="7">
        <v>0</v>
      </c>
      <c r="J176" s="8">
        <v>0</v>
      </c>
      <c r="K176" s="8">
        <v>12</v>
      </c>
      <c r="L176" s="8">
        <v>8</v>
      </c>
      <c r="M176" s="8">
        <v>6</v>
      </c>
      <c r="N176" s="8">
        <v>0.5</v>
      </c>
      <c r="O176" s="74" t="s">
        <v>75</v>
      </c>
    </row>
    <row r="177" spans="1:15" x14ac:dyDescent="0.3">
      <c r="A177" s="21" t="s">
        <v>24</v>
      </c>
      <c r="B177" s="44"/>
      <c r="C177" s="45">
        <f>SUM(C172:C176)</f>
        <v>27.880000000000003</v>
      </c>
      <c r="D177" s="45">
        <f t="shared" ref="D177:N177" si="19">SUM(D172:D176)</f>
        <v>29.91</v>
      </c>
      <c r="E177" s="45">
        <f t="shared" si="19"/>
        <v>125.62</v>
      </c>
      <c r="F177" s="46">
        <f t="shared" si="19"/>
        <v>870.8</v>
      </c>
      <c r="G177" s="45">
        <f t="shared" si="19"/>
        <v>0.21000000000000002</v>
      </c>
      <c r="H177" s="45">
        <f t="shared" si="19"/>
        <v>22.17</v>
      </c>
      <c r="I177" s="45">
        <f t="shared" si="19"/>
        <v>27.55</v>
      </c>
      <c r="J177" s="45">
        <f t="shared" si="19"/>
        <v>7.42</v>
      </c>
      <c r="K177" s="45">
        <f t="shared" si="19"/>
        <v>122.84</v>
      </c>
      <c r="L177" s="45">
        <f t="shared" si="19"/>
        <v>298.99</v>
      </c>
      <c r="M177" s="45">
        <f t="shared" si="19"/>
        <v>82.339999999999989</v>
      </c>
      <c r="N177" s="45">
        <f t="shared" si="19"/>
        <v>4.9399999999999995</v>
      </c>
      <c r="O177" s="43"/>
    </row>
    <row r="178" spans="1:15" x14ac:dyDescent="0.3">
      <c r="A178" s="29"/>
      <c r="B178" s="33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2"/>
    </row>
    <row r="179" spans="1:15" x14ac:dyDescent="0.3">
      <c r="A179" s="157" t="s">
        <v>45</v>
      </c>
      <c r="B179" s="157"/>
      <c r="C179" s="157"/>
      <c r="D179" s="157"/>
      <c r="E179" s="157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</row>
    <row r="180" spans="1:15" ht="15" customHeight="1" x14ac:dyDescent="0.3">
      <c r="A180" s="150" t="s">
        <v>1</v>
      </c>
      <c r="B180" s="152" t="s">
        <v>2</v>
      </c>
      <c r="C180" s="141" t="s">
        <v>3</v>
      </c>
      <c r="D180" s="141"/>
      <c r="E180" s="141"/>
      <c r="F180" s="141" t="s">
        <v>7</v>
      </c>
      <c r="G180" s="141" t="s">
        <v>8</v>
      </c>
      <c r="H180" s="141"/>
      <c r="I180" s="141"/>
      <c r="J180" s="141"/>
      <c r="K180" s="153" t="s">
        <v>9</v>
      </c>
      <c r="L180" s="154"/>
      <c r="M180" s="154"/>
      <c r="N180" s="155"/>
      <c r="O180" s="142" t="s">
        <v>73</v>
      </c>
    </row>
    <row r="181" spans="1:15" ht="29.25" customHeight="1" x14ac:dyDescent="0.3">
      <c r="A181" s="151"/>
      <c r="B181" s="152"/>
      <c r="C181" s="79" t="s">
        <v>4</v>
      </c>
      <c r="D181" s="79" t="s">
        <v>5</v>
      </c>
      <c r="E181" s="79" t="s">
        <v>6</v>
      </c>
      <c r="F181" s="141"/>
      <c r="G181" s="79" t="s">
        <v>10</v>
      </c>
      <c r="H181" s="79" t="s">
        <v>11</v>
      </c>
      <c r="I181" s="79" t="s">
        <v>81</v>
      </c>
      <c r="J181" s="79" t="s">
        <v>12</v>
      </c>
      <c r="K181" s="79" t="s">
        <v>13</v>
      </c>
      <c r="L181" s="79" t="s">
        <v>14</v>
      </c>
      <c r="M181" s="79" t="s">
        <v>15</v>
      </c>
      <c r="N181" s="79" t="s">
        <v>16</v>
      </c>
      <c r="O181" s="144"/>
    </row>
    <row r="182" spans="1:15" x14ac:dyDescent="0.3">
      <c r="A182" s="75" t="s">
        <v>46</v>
      </c>
      <c r="B182" s="126">
        <v>100</v>
      </c>
      <c r="C182" s="12">
        <v>2.33</v>
      </c>
      <c r="D182" s="12">
        <v>2.17</v>
      </c>
      <c r="E182" s="12">
        <v>9.33</v>
      </c>
      <c r="F182" s="12">
        <v>136.16999999999999</v>
      </c>
      <c r="G182" s="12">
        <v>0.06</v>
      </c>
      <c r="H182" s="12">
        <v>35.43</v>
      </c>
      <c r="I182" s="12">
        <v>3.73</v>
      </c>
      <c r="J182" s="12">
        <v>0</v>
      </c>
      <c r="K182" s="12">
        <v>41.33</v>
      </c>
      <c r="L182" s="12">
        <v>0</v>
      </c>
      <c r="M182" s="12">
        <v>17</v>
      </c>
      <c r="N182" s="12">
        <v>0.5</v>
      </c>
      <c r="O182" s="79">
        <v>570</v>
      </c>
    </row>
    <row r="183" spans="1:15" ht="27.6" x14ac:dyDescent="0.3">
      <c r="A183" s="75" t="s">
        <v>47</v>
      </c>
      <c r="B183" s="6">
        <v>100</v>
      </c>
      <c r="C183" s="8">
        <v>13.96</v>
      </c>
      <c r="D183" s="8">
        <v>6.64</v>
      </c>
      <c r="E183" s="8">
        <v>20</v>
      </c>
      <c r="F183" s="8">
        <v>96</v>
      </c>
      <c r="G183" s="8">
        <v>0.14000000000000001</v>
      </c>
      <c r="H183" s="8">
        <v>2.4</v>
      </c>
      <c r="I183" s="8">
        <v>20.56</v>
      </c>
      <c r="J183" s="8">
        <v>0.4</v>
      </c>
      <c r="K183" s="8">
        <v>77.77</v>
      </c>
      <c r="L183" s="8">
        <v>174.44</v>
      </c>
      <c r="M183" s="8">
        <v>33.33</v>
      </c>
      <c r="N183" s="8">
        <v>1.07</v>
      </c>
      <c r="O183" s="79" t="s">
        <v>78</v>
      </c>
    </row>
    <row r="184" spans="1:15" x14ac:dyDescent="0.3">
      <c r="A184" s="76" t="s">
        <v>48</v>
      </c>
      <c r="B184" s="7">
        <v>180</v>
      </c>
      <c r="C184" s="8">
        <v>3.84</v>
      </c>
      <c r="D184" s="8">
        <v>1.44</v>
      </c>
      <c r="E184" s="8">
        <v>26.52</v>
      </c>
      <c r="F184" s="8">
        <v>134.4</v>
      </c>
      <c r="G184" s="8">
        <v>0.18</v>
      </c>
      <c r="H184" s="8">
        <v>6.72</v>
      </c>
      <c r="I184" s="8">
        <v>29.76</v>
      </c>
      <c r="J184" s="8">
        <v>0.24</v>
      </c>
      <c r="K184" s="8">
        <v>63.24</v>
      </c>
      <c r="L184" s="8">
        <v>88</v>
      </c>
      <c r="M184" s="8">
        <v>36</v>
      </c>
      <c r="N184" s="8">
        <v>1.2</v>
      </c>
      <c r="O184" s="74">
        <v>472</v>
      </c>
    </row>
    <row r="185" spans="1:15" x14ac:dyDescent="0.3">
      <c r="A185" s="75" t="s">
        <v>39</v>
      </c>
      <c r="B185" s="124" t="s">
        <v>139</v>
      </c>
      <c r="C185" s="79">
        <v>5.99</v>
      </c>
      <c r="D185" s="79">
        <v>2.4</v>
      </c>
      <c r="E185" s="79">
        <v>40</v>
      </c>
      <c r="F185" s="79">
        <v>208</v>
      </c>
      <c r="G185" s="79">
        <v>7.0000000000000007E-2</v>
      </c>
      <c r="H185" s="79">
        <v>0</v>
      </c>
      <c r="I185" s="79">
        <v>0</v>
      </c>
      <c r="J185" s="79">
        <v>0.68</v>
      </c>
      <c r="K185" s="79">
        <v>7.5</v>
      </c>
      <c r="L185" s="79">
        <v>36.82</v>
      </c>
      <c r="M185" s="79">
        <v>12.27</v>
      </c>
      <c r="N185" s="79">
        <v>1.5</v>
      </c>
      <c r="O185" s="79"/>
    </row>
    <row r="186" spans="1:15" x14ac:dyDescent="0.3">
      <c r="A186" s="75" t="s">
        <v>20</v>
      </c>
      <c r="B186" s="6">
        <v>200</v>
      </c>
      <c r="C186" s="8" t="s">
        <v>21</v>
      </c>
      <c r="D186" s="8">
        <v>0</v>
      </c>
      <c r="E186" s="8">
        <v>14</v>
      </c>
      <c r="F186" s="8">
        <v>56</v>
      </c>
      <c r="G186" s="8">
        <v>0</v>
      </c>
      <c r="H186" s="8">
        <v>5.4</v>
      </c>
      <c r="I186" s="7">
        <v>0</v>
      </c>
      <c r="J186" s="8">
        <v>0</v>
      </c>
      <c r="K186" s="8">
        <v>12</v>
      </c>
      <c r="L186" s="8">
        <v>8</v>
      </c>
      <c r="M186" s="8">
        <v>6</v>
      </c>
      <c r="N186" s="8">
        <v>0.5</v>
      </c>
      <c r="O186" s="79" t="s">
        <v>75</v>
      </c>
    </row>
    <row r="187" spans="1:15" x14ac:dyDescent="0.3">
      <c r="A187" s="53" t="s">
        <v>24</v>
      </c>
      <c r="B187" s="36"/>
      <c r="C187" s="46">
        <f>SUM(C182:C186)</f>
        <v>26.119999999999997</v>
      </c>
      <c r="D187" s="46">
        <f t="shared" ref="D187:N187" si="20">SUM(D182:D186)</f>
        <v>12.649999999999999</v>
      </c>
      <c r="E187" s="46">
        <f t="shared" si="20"/>
        <v>109.85</v>
      </c>
      <c r="F187" s="46">
        <f t="shared" si="20"/>
        <v>630.56999999999994</v>
      </c>
      <c r="G187" s="46">
        <f t="shared" si="20"/>
        <v>0.45</v>
      </c>
      <c r="H187" s="46">
        <f t="shared" si="20"/>
        <v>49.949999999999996</v>
      </c>
      <c r="I187" s="46">
        <f t="shared" si="20"/>
        <v>54.05</v>
      </c>
      <c r="J187" s="46">
        <f t="shared" si="20"/>
        <v>1.32</v>
      </c>
      <c r="K187" s="46">
        <f t="shared" si="20"/>
        <v>201.84</v>
      </c>
      <c r="L187" s="46">
        <f t="shared" si="20"/>
        <v>307.26</v>
      </c>
      <c r="M187" s="46">
        <f t="shared" si="20"/>
        <v>104.6</v>
      </c>
      <c r="N187" s="46">
        <f t="shared" si="20"/>
        <v>4.7699999999999996</v>
      </c>
      <c r="O187" s="43"/>
    </row>
    <row r="188" spans="1:15" x14ac:dyDescent="0.3">
      <c r="A188" s="31"/>
      <c r="B188" s="33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2"/>
    </row>
    <row r="189" spans="1:15" x14ac:dyDescent="0.3">
      <c r="A189" s="157" t="s">
        <v>50</v>
      </c>
      <c r="B189" s="157"/>
      <c r="C189" s="157"/>
      <c r="D189" s="157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</row>
    <row r="190" spans="1:15" x14ac:dyDescent="0.3">
      <c r="A190" s="150" t="s">
        <v>1</v>
      </c>
      <c r="B190" s="152" t="s">
        <v>2</v>
      </c>
      <c r="C190" s="141" t="s">
        <v>3</v>
      </c>
      <c r="D190" s="141"/>
      <c r="E190" s="141"/>
      <c r="F190" s="141" t="s">
        <v>7</v>
      </c>
      <c r="G190" s="141" t="s">
        <v>8</v>
      </c>
      <c r="H190" s="141"/>
      <c r="I190" s="141"/>
      <c r="J190" s="141"/>
      <c r="K190" s="153" t="s">
        <v>9</v>
      </c>
      <c r="L190" s="154"/>
      <c r="M190" s="154"/>
      <c r="N190" s="155"/>
      <c r="O190" s="142" t="s">
        <v>73</v>
      </c>
    </row>
    <row r="191" spans="1:15" ht="30" customHeight="1" x14ac:dyDescent="0.3">
      <c r="A191" s="151"/>
      <c r="B191" s="152"/>
      <c r="C191" s="79" t="s">
        <v>4</v>
      </c>
      <c r="D191" s="79" t="s">
        <v>5</v>
      </c>
      <c r="E191" s="79" t="s">
        <v>6</v>
      </c>
      <c r="F191" s="141"/>
      <c r="G191" s="79" t="s">
        <v>10</v>
      </c>
      <c r="H191" s="79" t="s">
        <v>11</v>
      </c>
      <c r="I191" s="79" t="s">
        <v>81</v>
      </c>
      <c r="J191" s="79" t="s">
        <v>12</v>
      </c>
      <c r="K191" s="79" t="s">
        <v>13</v>
      </c>
      <c r="L191" s="79" t="s">
        <v>14</v>
      </c>
      <c r="M191" s="79" t="s">
        <v>15</v>
      </c>
      <c r="N191" s="79" t="s">
        <v>16</v>
      </c>
      <c r="O191" s="144"/>
    </row>
    <row r="192" spans="1:15" ht="15" customHeight="1" x14ac:dyDescent="0.3">
      <c r="A192" s="76" t="s">
        <v>51</v>
      </c>
      <c r="B192" s="7">
        <v>100</v>
      </c>
      <c r="C192" s="8">
        <v>0.67</v>
      </c>
      <c r="D192" s="8">
        <v>0.1</v>
      </c>
      <c r="E192" s="8">
        <v>2</v>
      </c>
      <c r="F192" s="8">
        <v>10</v>
      </c>
      <c r="G192" s="8">
        <v>1.7000000000000001E-2</v>
      </c>
      <c r="H192" s="8">
        <v>3.33</v>
      </c>
      <c r="I192" s="7">
        <v>16.670000000000002</v>
      </c>
      <c r="J192" s="8">
        <v>0.05</v>
      </c>
      <c r="K192" s="8">
        <v>8.33</v>
      </c>
      <c r="L192" s="8">
        <v>16.670000000000002</v>
      </c>
      <c r="M192" s="8">
        <v>8.33</v>
      </c>
      <c r="N192" s="8">
        <v>0.33</v>
      </c>
      <c r="O192" s="74">
        <v>70</v>
      </c>
    </row>
    <row r="193" spans="1:15" x14ac:dyDescent="0.3">
      <c r="A193" s="76" t="s">
        <v>37</v>
      </c>
      <c r="B193" s="18" t="s">
        <v>40</v>
      </c>
      <c r="C193" s="12">
        <v>11.2</v>
      </c>
      <c r="D193" s="12">
        <v>10.1</v>
      </c>
      <c r="E193" s="12">
        <v>13.2</v>
      </c>
      <c r="F193" s="12">
        <v>189</v>
      </c>
      <c r="G193" s="12">
        <v>0.06</v>
      </c>
      <c r="H193" s="12">
        <v>2</v>
      </c>
      <c r="I193" s="12">
        <v>14.1</v>
      </c>
      <c r="J193" s="12">
        <v>0</v>
      </c>
      <c r="K193" s="12">
        <v>20.100000000000001</v>
      </c>
      <c r="L193" s="12">
        <v>128.80000000000001</v>
      </c>
      <c r="M193" s="12">
        <v>15</v>
      </c>
      <c r="N193" s="12">
        <v>0.5</v>
      </c>
      <c r="O193" s="74">
        <v>422</v>
      </c>
    </row>
    <row r="194" spans="1:15" x14ac:dyDescent="0.3">
      <c r="A194" s="9" t="s">
        <v>38</v>
      </c>
      <c r="B194" s="11">
        <v>180</v>
      </c>
      <c r="C194" s="12">
        <v>6.48</v>
      </c>
      <c r="D194" s="12">
        <v>7.0000000000000007E-2</v>
      </c>
      <c r="E194" s="12">
        <v>36</v>
      </c>
      <c r="F194" s="12">
        <v>166.4</v>
      </c>
      <c r="G194" s="12">
        <v>7.0000000000000007E-2</v>
      </c>
      <c r="H194" s="12">
        <v>0.02</v>
      </c>
      <c r="I194" s="12">
        <v>0</v>
      </c>
      <c r="J194" s="12">
        <v>0.96</v>
      </c>
      <c r="K194" s="12">
        <v>30</v>
      </c>
      <c r="L194" s="12">
        <v>38</v>
      </c>
      <c r="M194" s="12">
        <v>10.8</v>
      </c>
      <c r="N194" s="12">
        <v>0.6</v>
      </c>
      <c r="O194" s="79">
        <v>469</v>
      </c>
    </row>
    <row r="195" spans="1:15" x14ac:dyDescent="0.3">
      <c r="A195" s="75" t="s">
        <v>39</v>
      </c>
      <c r="B195" s="124" t="s">
        <v>139</v>
      </c>
      <c r="C195" s="79">
        <v>5.99</v>
      </c>
      <c r="D195" s="79">
        <v>2.4</v>
      </c>
      <c r="E195" s="79">
        <v>40</v>
      </c>
      <c r="F195" s="79">
        <v>208</v>
      </c>
      <c r="G195" s="79">
        <v>7.0000000000000007E-2</v>
      </c>
      <c r="H195" s="79">
        <v>0</v>
      </c>
      <c r="I195" s="79">
        <v>0</v>
      </c>
      <c r="J195" s="79">
        <v>0.68</v>
      </c>
      <c r="K195" s="79">
        <v>7.5</v>
      </c>
      <c r="L195" s="79">
        <v>36.82</v>
      </c>
      <c r="M195" s="79">
        <v>12.27</v>
      </c>
      <c r="N195" s="79">
        <v>1.5</v>
      </c>
      <c r="O195" s="79"/>
    </row>
    <row r="196" spans="1:15" x14ac:dyDescent="0.3">
      <c r="A196" s="76" t="s">
        <v>20</v>
      </c>
      <c r="B196" s="7">
        <v>200</v>
      </c>
      <c r="C196" s="8" t="s">
        <v>21</v>
      </c>
      <c r="D196" s="8">
        <v>0</v>
      </c>
      <c r="E196" s="8">
        <v>14</v>
      </c>
      <c r="F196" s="8">
        <v>56</v>
      </c>
      <c r="G196" s="8">
        <v>0</v>
      </c>
      <c r="H196" s="8">
        <v>5.4</v>
      </c>
      <c r="I196" s="7">
        <v>0</v>
      </c>
      <c r="J196" s="8">
        <v>0</v>
      </c>
      <c r="K196" s="8">
        <v>12</v>
      </c>
      <c r="L196" s="8">
        <v>8</v>
      </c>
      <c r="M196" s="8">
        <v>6</v>
      </c>
      <c r="N196" s="8">
        <v>0.5</v>
      </c>
      <c r="O196" s="74" t="s">
        <v>75</v>
      </c>
    </row>
    <row r="197" spans="1:15" x14ac:dyDescent="0.3">
      <c r="A197" s="21" t="s">
        <v>24</v>
      </c>
      <c r="B197" s="41"/>
      <c r="C197" s="47">
        <f>SUM(C192:C196)</f>
        <v>24.340000000000003</v>
      </c>
      <c r="D197" s="47">
        <f t="shared" ref="D197:N197" si="21">SUM(D192:D196)</f>
        <v>12.67</v>
      </c>
      <c r="E197" s="47">
        <f t="shared" si="21"/>
        <v>105.2</v>
      </c>
      <c r="F197" s="47">
        <f t="shared" si="21"/>
        <v>629.4</v>
      </c>
      <c r="G197" s="47">
        <f t="shared" si="21"/>
        <v>0.21700000000000003</v>
      </c>
      <c r="H197" s="47">
        <f t="shared" si="21"/>
        <v>10.75</v>
      </c>
      <c r="I197" s="47">
        <f t="shared" si="21"/>
        <v>30.770000000000003</v>
      </c>
      <c r="J197" s="47">
        <f t="shared" si="21"/>
        <v>1.69</v>
      </c>
      <c r="K197" s="47">
        <f t="shared" si="21"/>
        <v>77.930000000000007</v>
      </c>
      <c r="L197" s="47">
        <f t="shared" si="21"/>
        <v>228.29000000000002</v>
      </c>
      <c r="M197" s="47">
        <f t="shared" si="21"/>
        <v>52.399999999999991</v>
      </c>
      <c r="N197" s="47">
        <f t="shared" si="21"/>
        <v>3.43</v>
      </c>
      <c r="O197" s="43"/>
    </row>
    <row r="198" spans="1:15" x14ac:dyDescent="0.3">
      <c r="A198" s="31"/>
      <c r="B198" s="33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2"/>
    </row>
    <row r="199" spans="1:15" x14ac:dyDescent="0.3">
      <c r="A199" s="157" t="s">
        <v>52</v>
      </c>
      <c r="B199" s="157"/>
      <c r="C199" s="157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</row>
    <row r="200" spans="1:15" x14ac:dyDescent="0.3">
      <c r="A200" s="150" t="s">
        <v>1</v>
      </c>
      <c r="B200" s="152" t="s">
        <v>2</v>
      </c>
      <c r="C200" s="141" t="s">
        <v>3</v>
      </c>
      <c r="D200" s="141"/>
      <c r="E200" s="141"/>
      <c r="F200" s="141" t="s">
        <v>7</v>
      </c>
      <c r="G200" s="141" t="s">
        <v>8</v>
      </c>
      <c r="H200" s="141"/>
      <c r="I200" s="141"/>
      <c r="J200" s="141"/>
      <c r="K200" s="153" t="s">
        <v>9</v>
      </c>
      <c r="L200" s="154"/>
      <c r="M200" s="154"/>
      <c r="N200" s="155"/>
      <c r="O200" s="142" t="s">
        <v>73</v>
      </c>
    </row>
    <row r="201" spans="1:15" ht="29.25" customHeight="1" x14ac:dyDescent="0.3">
      <c r="A201" s="151"/>
      <c r="B201" s="152"/>
      <c r="C201" s="79" t="s">
        <v>4</v>
      </c>
      <c r="D201" s="79" t="s">
        <v>5</v>
      </c>
      <c r="E201" s="79" t="s">
        <v>6</v>
      </c>
      <c r="F201" s="141"/>
      <c r="G201" s="79" t="s">
        <v>10</v>
      </c>
      <c r="H201" s="79" t="s">
        <v>11</v>
      </c>
      <c r="I201" s="79" t="s">
        <v>81</v>
      </c>
      <c r="J201" s="79" t="s">
        <v>12</v>
      </c>
      <c r="K201" s="79" t="s">
        <v>13</v>
      </c>
      <c r="L201" s="79" t="s">
        <v>14</v>
      </c>
      <c r="M201" s="79" t="s">
        <v>15</v>
      </c>
      <c r="N201" s="79" t="s">
        <v>16</v>
      </c>
      <c r="O201" s="144"/>
    </row>
    <row r="202" spans="1:15" x14ac:dyDescent="0.3">
      <c r="A202" s="76" t="s">
        <v>53</v>
      </c>
      <c r="B202" s="7">
        <v>205</v>
      </c>
      <c r="C202" s="8">
        <v>3.17</v>
      </c>
      <c r="D202" s="8">
        <v>7</v>
      </c>
      <c r="E202" s="8">
        <v>27</v>
      </c>
      <c r="F202" s="8">
        <v>265.10000000000002</v>
      </c>
      <c r="G202" s="8">
        <v>0.05</v>
      </c>
      <c r="H202" s="8">
        <v>0.6</v>
      </c>
      <c r="I202" s="8">
        <v>41</v>
      </c>
      <c r="J202" s="8">
        <v>1.98</v>
      </c>
      <c r="K202" s="8">
        <v>171.94</v>
      </c>
      <c r="L202" s="8">
        <v>158.71</v>
      </c>
      <c r="M202" s="8">
        <v>59.52</v>
      </c>
      <c r="N202" s="8">
        <v>1.19</v>
      </c>
      <c r="O202" s="74" t="s">
        <v>77</v>
      </c>
    </row>
    <row r="203" spans="1:15" ht="27.6" x14ac:dyDescent="0.3">
      <c r="A203" s="76" t="s">
        <v>19</v>
      </c>
      <c r="B203" s="22" t="s">
        <v>23</v>
      </c>
      <c r="C203" s="8">
        <v>1.8</v>
      </c>
      <c r="D203" s="8">
        <v>7.6</v>
      </c>
      <c r="E203" s="8">
        <v>11.2</v>
      </c>
      <c r="F203" s="8">
        <v>122</v>
      </c>
      <c r="G203" s="8">
        <v>0.05</v>
      </c>
      <c r="H203" s="8">
        <v>0</v>
      </c>
      <c r="I203" s="8">
        <v>60</v>
      </c>
      <c r="J203" s="8">
        <v>0</v>
      </c>
      <c r="K203" s="8">
        <v>8</v>
      </c>
      <c r="L203" s="8">
        <v>0.47</v>
      </c>
      <c r="M203" s="8">
        <v>10</v>
      </c>
      <c r="N203" s="8">
        <v>0.4</v>
      </c>
      <c r="O203" s="74" t="s">
        <v>79</v>
      </c>
    </row>
    <row r="204" spans="1:15" ht="15" customHeight="1" x14ac:dyDescent="0.3">
      <c r="A204" s="76" t="s">
        <v>54</v>
      </c>
      <c r="B204" s="7">
        <v>200</v>
      </c>
      <c r="C204" s="8">
        <v>2.8</v>
      </c>
      <c r="D204" s="8">
        <v>2</v>
      </c>
      <c r="E204" s="8">
        <v>22.4</v>
      </c>
      <c r="F204" s="8">
        <v>116</v>
      </c>
      <c r="G204" s="8">
        <v>0.02</v>
      </c>
      <c r="H204" s="8">
        <v>0.4</v>
      </c>
      <c r="I204" s="8">
        <v>0</v>
      </c>
      <c r="J204" s="8">
        <v>0</v>
      </c>
      <c r="K204" s="8">
        <v>34</v>
      </c>
      <c r="L204" s="8">
        <v>50</v>
      </c>
      <c r="M204" s="8">
        <v>4.08</v>
      </c>
      <c r="N204" s="8">
        <v>0.5</v>
      </c>
      <c r="O204" s="74">
        <v>958</v>
      </c>
    </row>
    <row r="205" spans="1:15" x14ac:dyDescent="0.3">
      <c r="A205" s="76" t="s">
        <v>28</v>
      </c>
      <c r="B205" s="6">
        <v>150</v>
      </c>
      <c r="C205" s="8">
        <v>0.6</v>
      </c>
      <c r="D205" s="8">
        <v>0.6</v>
      </c>
      <c r="E205" s="8">
        <v>14.75</v>
      </c>
      <c r="F205" s="8">
        <v>70.5</v>
      </c>
      <c r="G205" s="8">
        <v>3.9E-2</v>
      </c>
      <c r="H205" s="8">
        <v>15</v>
      </c>
      <c r="I205" s="8">
        <v>13.86</v>
      </c>
      <c r="J205" s="8">
        <v>0.3</v>
      </c>
      <c r="K205" s="8">
        <v>24</v>
      </c>
      <c r="L205" s="8">
        <v>17</v>
      </c>
      <c r="M205" s="8">
        <v>14</v>
      </c>
      <c r="N205" s="8">
        <v>1</v>
      </c>
      <c r="O205" s="79">
        <v>847</v>
      </c>
    </row>
    <row r="206" spans="1:15" x14ac:dyDescent="0.3">
      <c r="A206" s="21" t="s">
        <v>24</v>
      </c>
      <c r="B206" s="41"/>
      <c r="C206" s="48">
        <f>SUM(C202:C205)</f>
        <v>8.3699999999999992</v>
      </c>
      <c r="D206" s="48">
        <f t="shared" ref="D206:N206" si="22">SUM(D202:D205)</f>
        <v>17.200000000000003</v>
      </c>
      <c r="E206" s="47">
        <f t="shared" si="22"/>
        <v>75.349999999999994</v>
      </c>
      <c r="F206" s="47">
        <f t="shared" si="22"/>
        <v>573.6</v>
      </c>
      <c r="G206" s="48">
        <f t="shared" si="22"/>
        <v>0.159</v>
      </c>
      <c r="H206" s="48">
        <f t="shared" si="22"/>
        <v>16</v>
      </c>
      <c r="I206" s="48">
        <f t="shared" si="22"/>
        <v>114.86</v>
      </c>
      <c r="J206" s="48">
        <f t="shared" si="22"/>
        <v>2.2799999999999998</v>
      </c>
      <c r="K206" s="48">
        <f t="shared" si="22"/>
        <v>237.94</v>
      </c>
      <c r="L206" s="48">
        <f t="shared" si="22"/>
        <v>226.18</v>
      </c>
      <c r="M206" s="48">
        <f t="shared" si="22"/>
        <v>87.600000000000009</v>
      </c>
      <c r="N206" s="48">
        <f t="shared" si="22"/>
        <v>3.09</v>
      </c>
      <c r="O206" s="24"/>
    </row>
    <row r="207" spans="1:15" x14ac:dyDescent="0.3">
      <c r="A207" s="31"/>
      <c r="B207" s="33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2"/>
    </row>
    <row r="208" spans="1:15" x14ac:dyDescent="0.3">
      <c r="A208" s="160" t="s">
        <v>55</v>
      </c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</row>
    <row r="209" spans="1:15" x14ac:dyDescent="0.3">
      <c r="A209" s="150" t="s">
        <v>1</v>
      </c>
      <c r="B209" s="152" t="s">
        <v>2</v>
      </c>
      <c r="C209" s="141" t="s">
        <v>3</v>
      </c>
      <c r="D209" s="141"/>
      <c r="E209" s="141"/>
      <c r="F209" s="141" t="s">
        <v>7</v>
      </c>
      <c r="G209" s="141" t="s">
        <v>8</v>
      </c>
      <c r="H209" s="141"/>
      <c r="I209" s="141"/>
      <c r="J209" s="141"/>
      <c r="K209" s="153" t="s">
        <v>9</v>
      </c>
      <c r="L209" s="154"/>
      <c r="M209" s="154"/>
      <c r="N209" s="155"/>
      <c r="O209" s="142" t="s">
        <v>73</v>
      </c>
    </row>
    <row r="210" spans="1:15" ht="29.25" customHeight="1" x14ac:dyDescent="0.3">
      <c r="A210" s="151"/>
      <c r="B210" s="152"/>
      <c r="C210" s="79" t="s">
        <v>4</v>
      </c>
      <c r="D210" s="79" t="s">
        <v>5</v>
      </c>
      <c r="E210" s="79" t="s">
        <v>6</v>
      </c>
      <c r="F210" s="141"/>
      <c r="G210" s="79" t="s">
        <v>10</v>
      </c>
      <c r="H210" s="79" t="s">
        <v>11</v>
      </c>
      <c r="I210" s="79" t="s">
        <v>81</v>
      </c>
      <c r="J210" s="79" t="s">
        <v>12</v>
      </c>
      <c r="K210" s="79" t="s">
        <v>13</v>
      </c>
      <c r="L210" s="79" t="s">
        <v>14</v>
      </c>
      <c r="M210" s="79" t="s">
        <v>15</v>
      </c>
      <c r="N210" s="79" t="s">
        <v>16</v>
      </c>
      <c r="O210" s="144"/>
    </row>
    <row r="211" spans="1:15" x14ac:dyDescent="0.3">
      <c r="A211" s="76" t="s">
        <v>56</v>
      </c>
      <c r="B211" s="74">
        <v>100</v>
      </c>
      <c r="C211" s="8">
        <v>0.2</v>
      </c>
      <c r="D211" s="8">
        <v>13.33</v>
      </c>
      <c r="E211" s="8">
        <v>5.33</v>
      </c>
      <c r="F211" s="8">
        <v>148</v>
      </c>
      <c r="G211" s="8">
        <v>0.03</v>
      </c>
      <c r="H211" s="8">
        <v>7</v>
      </c>
      <c r="I211" s="8">
        <v>153.33000000000001</v>
      </c>
      <c r="J211" s="8">
        <v>5</v>
      </c>
      <c r="K211" s="8">
        <v>43</v>
      </c>
      <c r="L211" s="8">
        <v>31</v>
      </c>
      <c r="M211" s="8">
        <v>15</v>
      </c>
      <c r="N211" s="8">
        <v>0.7</v>
      </c>
      <c r="O211" s="74">
        <v>74</v>
      </c>
    </row>
    <row r="212" spans="1:15" x14ac:dyDescent="0.3">
      <c r="A212" s="13" t="s">
        <v>43</v>
      </c>
      <c r="B212" s="14">
        <v>100</v>
      </c>
      <c r="C212" s="12">
        <v>15.24</v>
      </c>
      <c r="D212" s="12">
        <v>13.62</v>
      </c>
      <c r="E212" s="12">
        <v>13.5</v>
      </c>
      <c r="F212" s="12">
        <v>220</v>
      </c>
      <c r="G212" s="12">
        <v>7.0000000000000007E-2</v>
      </c>
      <c r="H212" s="12">
        <v>0.2</v>
      </c>
      <c r="I212" s="12">
        <v>27.55</v>
      </c>
      <c r="J212" s="12">
        <v>1.74</v>
      </c>
      <c r="K212" s="12">
        <v>43.67</v>
      </c>
      <c r="L212" s="12">
        <v>134.44</v>
      </c>
      <c r="M212" s="12">
        <v>16.670000000000002</v>
      </c>
      <c r="N212" s="12">
        <v>0.55000000000000004</v>
      </c>
      <c r="O212" s="74">
        <v>669</v>
      </c>
    </row>
    <row r="213" spans="1:15" x14ac:dyDescent="0.3">
      <c r="A213" s="13" t="s">
        <v>57</v>
      </c>
      <c r="B213" s="14">
        <v>180</v>
      </c>
      <c r="C213" s="8">
        <v>4.32</v>
      </c>
      <c r="D213" s="8">
        <v>6.23</v>
      </c>
      <c r="E213" s="8">
        <v>45.12</v>
      </c>
      <c r="F213" s="8">
        <v>256.8</v>
      </c>
      <c r="G213" s="8">
        <v>0.04</v>
      </c>
      <c r="H213" s="8" t="s">
        <v>21</v>
      </c>
      <c r="I213" s="8" t="s">
        <v>29</v>
      </c>
      <c r="J213" s="8">
        <v>1.8</v>
      </c>
      <c r="K213" s="8">
        <v>18</v>
      </c>
      <c r="L213" s="8">
        <v>92.4</v>
      </c>
      <c r="M213" s="8">
        <v>32.4</v>
      </c>
      <c r="N213" s="8">
        <v>0.72</v>
      </c>
      <c r="O213" s="74">
        <v>465</v>
      </c>
    </row>
    <row r="214" spans="1:15" x14ac:dyDescent="0.3">
      <c r="A214" s="75" t="s">
        <v>39</v>
      </c>
      <c r="B214" s="124" t="s">
        <v>139</v>
      </c>
      <c r="C214" s="79">
        <v>5.99</v>
      </c>
      <c r="D214" s="79">
        <v>2.4</v>
      </c>
      <c r="E214" s="79">
        <v>40</v>
      </c>
      <c r="F214" s="79">
        <v>208</v>
      </c>
      <c r="G214" s="79">
        <v>7.0000000000000007E-2</v>
      </c>
      <c r="H214" s="79">
        <v>0</v>
      </c>
      <c r="I214" s="79">
        <v>0</v>
      </c>
      <c r="J214" s="79">
        <v>0.68</v>
      </c>
      <c r="K214" s="79">
        <v>7.5</v>
      </c>
      <c r="L214" s="79">
        <v>36.82</v>
      </c>
      <c r="M214" s="79">
        <v>12.27</v>
      </c>
      <c r="N214" s="79">
        <v>1.5</v>
      </c>
      <c r="O214" s="79"/>
    </row>
    <row r="215" spans="1:15" x14ac:dyDescent="0.3">
      <c r="A215" s="61" t="s">
        <v>58</v>
      </c>
      <c r="B215" s="50">
        <v>200</v>
      </c>
      <c r="C215" s="50">
        <v>0.2</v>
      </c>
      <c r="D215" s="50">
        <v>0.2</v>
      </c>
      <c r="E215" s="50">
        <v>27.2</v>
      </c>
      <c r="F215" s="50">
        <v>110</v>
      </c>
      <c r="G215" s="50">
        <v>0.02</v>
      </c>
      <c r="H215" s="50">
        <v>12.9</v>
      </c>
      <c r="I215" s="50">
        <v>20</v>
      </c>
      <c r="J215" s="50" t="s">
        <v>21</v>
      </c>
      <c r="K215" s="50">
        <v>12</v>
      </c>
      <c r="L215" s="50">
        <v>4</v>
      </c>
      <c r="M215" s="50">
        <v>4</v>
      </c>
      <c r="N215" s="50">
        <v>0.5</v>
      </c>
      <c r="O215" s="50">
        <v>588</v>
      </c>
    </row>
    <row r="216" spans="1:15" ht="15" customHeight="1" x14ac:dyDescent="0.3">
      <c r="A216" s="21" t="s">
        <v>24</v>
      </c>
      <c r="B216" s="41"/>
      <c r="C216" s="48">
        <f>SUM(C211:C215)</f>
        <v>25.95</v>
      </c>
      <c r="D216" s="48">
        <f t="shared" ref="D216:N216" si="23">SUM(D211:D215)</f>
        <v>35.78</v>
      </c>
      <c r="E216" s="48">
        <f t="shared" si="23"/>
        <v>131.14999999999998</v>
      </c>
      <c r="F216" s="47">
        <f t="shared" si="23"/>
        <v>942.8</v>
      </c>
      <c r="G216" s="48">
        <f t="shared" si="23"/>
        <v>0.23</v>
      </c>
      <c r="H216" s="48">
        <f t="shared" si="23"/>
        <v>20.100000000000001</v>
      </c>
      <c r="I216" s="48">
        <f t="shared" si="23"/>
        <v>200.88000000000002</v>
      </c>
      <c r="J216" s="48">
        <f t="shared" si="23"/>
        <v>9.2200000000000006</v>
      </c>
      <c r="K216" s="48">
        <f t="shared" si="23"/>
        <v>124.17</v>
      </c>
      <c r="L216" s="48">
        <f t="shared" si="23"/>
        <v>298.66000000000003</v>
      </c>
      <c r="M216" s="48">
        <f t="shared" si="23"/>
        <v>80.339999999999989</v>
      </c>
      <c r="N216" s="48">
        <f t="shared" si="23"/>
        <v>3.9699999999999998</v>
      </c>
      <c r="O216" s="24"/>
    </row>
    <row r="217" spans="1:15" x14ac:dyDescent="0.3">
      <c r="A217" s="31"/>
      <c r="B217" s="33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2"/>
    </row>
    <row r="218" spans="1:15" x14ac:dyDescent="0.3">
      <c r="A218" s="157" t="s">
        <v>59</v>
      </c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</row>
    <row r="219" spans="1:15" x14ac:dyDescent="0.3">
      <c r="A219" s="150" t="s">
        <v>1</v>
      </c>
      <c r="B219" s="152" t="s">
        <v>2</v>
      </c>
      <c r="C219" s="141" t="s">
        <v>3</v>
      </c>
      <c r="D219" s="141"/>
      <c r="E219" s="141"/>
      <c r="F219" s="141" t="s">
        <v>7</v>
      </c>
      <c r="G219" s="141" t="s">
        <v>8</v>
      </c>
      <c r="H219" s="141"/>
      <c r="I219" s="141"/>
      <c r="J219" s="141"/>
      <c r="K219" s="153" t="s">
        <v>9</v>
      </c>
      <c r="L219" s="154"/>
      <c r="M219" s="154"/>
      <c r="N219" s="155"/>
      <c r="O219" s="142" t="s">
        <v>73</v>
      </c>
    </row>
    <row r="220" spans="1:15" ht="28.5" customHeight="1" x14ac:dyDescent="0.3">
      <c r="A220" s="151"/>
      <c r="B220" s="152"/>
      <c r="C220" s="79" t="s">
        <v>4</v>
      </c>
      <c r="D220" s="79" t="s">
        <v>5</v>
      </c>
      <c r="E220" s="79" t="s">
        <v>6</v>
      </c>
      <c r="F220" s="141"/>
      <c r="G220" s="79" t="s">
        <v>10</v>
      </c>
      <c r="H220" s="79" t="s">
        <v>11</v>
      </c>
      <c r="I220" s="79" t="s">
        <v>81</v>
      </c>
      <c r="J220" s="79" t="s">
        <v>12</v>
      </c>
      <c r="K220" s="79" t="s">
        <v>13</v>
      </c>
      <c r="L220" s="79" t="s">
        <v>14</v>
      </c>
      <c r="M220" s="79" t="s">
        <v>15</v>
      </c>
      <c r="N220" s="79" t="s">
        <v>16</v>
      </c>
      <c r="O220" s="144"/>
    </row>
    <row r="221" spans="1:15" ht="27.6" x14ac:dyDescent="0.3">
      <c r="A221" s="28" t="s">
        <v>60</v>
      </c>
      <c r="B221" s="7">
        <v>250</v>
      </c>
      <c r="C221" s="8">
        <v>8.6999999999999993</v>
      </c>
      <c r="D221" s="8">
        <v>26</v>
      </c>
      <c r="E221" s="8">
        <v>45</v>
      </c>
      <c r="F221" s="8">
        <v>370</v>
      </c>
      <c r="G221" s="8">
        <v>7.0000000000000007E-2</v>
      </c>
      <c r="H221" s="8">
        <v>0.25</v>
      </c>
      <c r="I221" s="8">
        <v>108.26</v>
      </c>
      <c r="J221" s="8">
        <v>0</v>
      </c>
      <c r="K221" s="8">
        <v>391.41</v>
      </c>
      <c r="L221" s="8">
        <v>157.5</v>
      </c>
      <c r="M221" s="8">
        <v>10.54</v>
      </c>
      <c r="N221" s="8">
        <v>0.65</v>
      </c>
      <c r="O221" s="74">
        <v>276</v>
      </c>
    </row>
    <row r="222" spans="1:15" x14ac:dyDescent="0.3">
      <c r="A222" s="76" t="s">
        <v>61</v>
      </c>
      <c r="B222" s="14">
        <v>40</v>
      </c>
      <c r="C222" s="12">
        <v>6.3</v>
      </c>
      <c r="D222" s="12">
        <v>5.7</v>
      </c>
      <c r="E222" s="12">
        <v>0.4</v>
      </c>
      <c r="F222" s="12">
        <v>78.3</v>
      </c>
      <c r="G222" s="12">
        <v>6.6000000000000003E-2</v>
      </c>
      <c r="H222" s="12">
        <v>0</v>
      </c>
      <c r="I222" s="12">
        <v>125</v>
      </c>
      <c r="J222" s="12">
        <v>1.03</v>
      </c>
      <c r="K222" s="12">
        <v>50</v>
      </c>
      <c r="L222" s="12">
        <v>126</v>
      </c>
      <c r="M222" s="12">
        <v>10</v>
      </c>
      <c r="N222" s="12">
        <v>0.6</v>
      </c>
      <c r="O222" s="74">
        <v>424</v>
      </c>
    </row>
    <row r="223" spans="1:15" x14ac:dyDescent="0.3">
      <c r="A223" s="75" t="s">
        <v>39</v>
      </c>
      <c r="B223" s="97" t="s">
        <v>139</v>
      </c>
      <c r="C223" s="79">
        <v>5.99</v>
      </c>
      <c r="D223" s="79">
        <v>2.4</v>
      </c>
      <c r="E223" s="79">
        <v>40</v>
      </c>
      <c r="F223" s="79">
        <v>208</v>
      </c>
      <c r="G223" s="79">
        <v>7.0000000000000007E-2</v>
      </c>
      <c r="H223" s="79">
        <v>0</v>
      </c>
      <c r="I223" s="79">
        <v>0</v>
      </c>
      <c r="J223" s="79">
        <v>0.68</v>
      </c>
      <c r="K223" s="79">
        <v>7.5</v>
      </c>
      <c r="L223" s="79">
        <v>36.82</v>
      </c>
      <c r="M223" s="79">
        <v>12.27</v>
      </c>
      <c r="N223" s="79">
        <v>1.5</v>
      </c>
      <c r="O223" s="79"/>
    </row>
    <row r="224" spans="1:15" x14ac:dyDescent="0.3">
      <c r="A224" s="76" t="s">
        <v>20</v>
      </c>
      <c r="B224" s="74">
        <v>200</v>
      </c>
      <c r="C224" s="8">
        <v>0</v>
      </c>
      <c r="D224" s="8">
        <v>0</v>
      </c>
      <c r="E224" s="8">
        <v>14</v>
      </c>
      <c r="F224" s="8">
        <v>56</v>
      </c>
      <c r="G224" s="8">
        <v>0</v>
      </c>
      <c r="H224" s="8">
        <v>5.4</v>
      </c>
      <c r="I224" s="8">
        <v>0</v>
      </c>
      <c r="J224" s="8">
        <v>0</v>
      </c>
      <c r="K224" s="8">
        <v>16</v>
      </c>
      <c r="L224" s="8">
        <v>8</v>
      </c>
      <c r="M224" s="8">
        <v>6</v>
      </c>
      <c r="N224" s="8">
        <v>0.5</v>
      </c>
      <c r="O224" s="74" t="s">
        <v>75</v>
      </c>
    </row>
    <row r="225" spans="1:15" x14ac:dyDescent="0.3">
      <c r="A225" s="21" t="s">
        <v>24</v>
      </c>
      <c r="B225" s="41"/>
      <c r="C225" s="47">
        <f>SUM(C221:C224)</f>
        <v>20.990000000000002</v>
      </c>
      <c r="D225" s="47">
        <f t="shared" ref="D225:N225" si="24">SUM(D221:D224)</f>
        <v>34.1</v>
      </c>
      <c r="E225" s="47">
        <f t="shared" si="24"/>
        <v>99.4</v>
      </c>
      <c r="F225" s="47">
        <f t="shared" si="24"/>
        <v>712.3</v>
      </c>
      <c r="G225" s="47">
        <f t="shared" si="24"/>
        <v>0.20600000000000002</v>
      </c>
      <c r="H225" s="47">
        <f t="shared" si="24"/>
        <v>5.65</v>
      </c>
      <c r="I225" s="47">
        <f t="shared" si="24"/>
        <v>233.26</v>
      </c>
      <c r="J225" s="47">
        <f t="shared" si="24"/>
        <v>1.71</v>
      </c>
      <c r="K225" s="47">
        <f t="shared" si="24"/>
        <v>464.91</v>
      </c>
      <c r="L225" s="47">
        <f t="shared" si="24"/>
        <v>328.32</v>
      </c>
      <c r="M225" s="47">
        <f t="shared" si="24"/>
        <v>38.81</v>
      </c>
      <c r="N225" s="47">
        <f t="shared" si="24"/>
        <v>3.25</v>
      </c>
      <c r="O225" s="24"/>
    </row>
    <row r="226" spans="1:15" x14ac:dyDescent="0.3">
      <c r="A226" s="31"/>
      <c r="B226" s="33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2"/>
    </row>
    <row r="227" spans="1:15" x14ac:dyDescent="0.3">
      <c r="A227" s="157" t="s">
        <v>62</v>
      </c>
      <c r="B227" s="157"/>
      <c r="C227" s="157"/>
      <c r="D227" s="157"/>
      <c r="E227" s="157"/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</row>
    <row r="228" spans="1:15" ht="15" customHeight="1" x14ac:dyDescent="0.3">
      <c r="A228" s="150" t="s">
        <v>1</v>
      </c>
      <c r="B228" s="152" t="s">
        <v>2</v>
      </c>
      <c r="C228" s="141" t="s">
        <v>3</v>
      </c>
      <c r="D228" s="141"/>
      <c r="E228" s="141"/>
      <c r="F228" s="141" t="s">
        <v>7</v>
      </c>
      <c r="G228" s="141" t="s">
        <v>8</v>
      </c>
      <c r="H228" s="141"/>
      <c r="I228" s="141"/>
      <c r="J228" s="141"/>
      <c r="K228" s="153" t="s">
        <v>9</v>
      </c>
      <c r="L228" s="154"/>
      <c r="M228" s="154"/>
      <c r="N228" s="155"/>
      <c r="O228" s="142" t="s">
        <v>73</v>
      </c>
    </row>
    <row r="229" spans="1:15" ht="30" customHeight="1" x14ac:dyDescent="0.3">
      <c r="A229" s="151"/>
      <c r="B229" s="152"/>
      <c r="C229" s="79" t="s">
        <v>4</v>
      </c>
      <c r="D229" s="79" t="s">
        <v>5</v>
      </c>
      <c r="E229" s="79" t="s">
        <v>6</v>
      </c>
      <c r="F229" s="141"/>
      <c r="G229" s="79" t="s">
        <v>10</v>
      </c>
      <c r="H229" s="79" t="s">
        <v>11</v>
      </c>
      <c r="I229" s="79" t="s">
        <v>81</v>
      </c>
      <c r="J229" s="79" t="s">
        <v>12</v>
      </c>
      <c r="K229" s="79" t="s">
        <v>13</v>
      </c>
      <c r="L229" s="79" t="s">
        <v>14</v>
      </c>
      <c r="M229" s="79" t="s">
        <v>15</v>
      </c>
      <c r="N229" s="79" t="s">
        <v>16</v>
      </c>
      <c r="O229" s="144"/>
    </row>
    <row r="230" spans="1:15" x14ac:dyDescent="0.3">
      <c r="A230" s="76" t="s">
        <v>65</v>
      </c>
      <c r="B230" s="74">
        <v>100</v>
      </c>
      <c r="C230" s="8">
        <v>0.82</v>
      </c>
      <c r="D230" s="8">
        <v>7.0000000000000007E-2</v>
      </c>
      <c r="E230" s="8">
        <v>12.17</v>
      </c>
      <c r="F230" s="8">
        <v>49.52</v>
      </c>
      <c r="G230" s="8">
        <v>0.05</v>
      </c>
      <c r="H230" s="8">
        <v>4</v>
      </c>
      <c r="I230" s="8">
        <v>713.33</v>
      </c>
      <c r="J230" s="8">
        <v>0</v>
      </c>
      <c r="K230" s="8">
        <v>21.8</v>
      </c>
      <c r="L230" s="8">
        <v>33</v>
      </c>
      <c r="M230" s="8">
        <v>15</v>
      </c>
      <c r="N230" s="8">
        <v>0.57999999999999996</v>
      </c>
      <c r="O230" s="50">
        <v>92</v>
      </c>
    </row>
    <row r="231" spans="1:15" x14ac:dyDescent="0.3">
      <c r="A231" s="76" t="s">
        <v>63</v>
      </c>
      <c r="B231" s="74">
        <v>100</v>
      </c>
      <c r="C231" s="12">
        <v>15.24</v>
      </c>
      <c r="D231" s="12">
        <v>13.62</v>
      </c>
      <c r="E231" s="12">
        <v>13.5</v>
      </c>
      <c r="F231" s="12">
        <v>220</v>
      </c>
      <c r="G231" s="12">
        <v>7.0000000000000007E-2</v>
      </c>
      <c r="H231" s="12">
        <v>0.2</v>
      </c>
      <c r="I231" s="12">
        <v>27.55</v>
      </c>
      <c r="J231" s="12">
        <v>1.74</v>
      </c>
      <c r="K231" s="12">
        <v>43.67</v>
      </c>
      <c r="L231" s="12">
        <v>134.44</v>
      </c>
      <c r="M231" s="12">
        <v>16.670000000000002</v>
      </c>
      <c r="N231" s="12">
        <v>0.55000000000000004</v>
      </c>
      <c r="O231" s="74">
        <v>669</v>
      </c>
    </row>
    <row r="232" spans="1:15" x14ac:dyDescent="0.3">
      <c r="A232" s="76" t="s">
        <v>48</v>
      </c>
      <c r="B232" s="7">
        <v>180</v>
      </c>
      <c r="C232" s="8">
        <v>3.84</v>
      </c>
      <c r="D232" s="8">
        <v>1.44</v>
      </c>
      <c r="E232" s="8">
        <v>26.52</v>
      </c>
      <c r="F232" s="8">
        <v>134.4</v>
      </c>
      <c r="G232" s="8">
        <v>0.18</v>
      </c>
      <c r="H232" s="8">
        <v>6.72</v>
      </c>
      <c r="I232" s="8">
        <v>29.76</v>
      </c>
      <c r="J232" s="8">
        <v>0.24</v>
      </c>
      <c r="K232" s="8">
        <v>63.24</v>
      </c>
      <c r="L232" s="8">
        <v>88</v>
      </c>
      <c r="M232" s="8">
        <v>36</v>
      </c>
      <c r="N232" s="8">
        <v>1.2</v>
      </c>
      <c r="O232" s="74">
        <v>472</v>
      </c>
    </row>
    <row r="233" spans="1:15" x14ac:dyDescent="0.3">
      <c r="A233" s="75" t="s">
        <v>39</v>
      </c>
      <c r="B233" s="97" t="s">
        <v>139</v>
      </c>
      <c r="C233" s="79">
        <v>5.99</v>
      </c>
      <c r="D233" s="79">
        <v>2.4</v>
      </c>
      <c r="E233" s="79">
        <v>40</v>
      </c>
      <c r="F233" s="79">
        <v>208</v>
      </c>
      <c r="G233" s="79">
        <v>7.0000000000000007E-2</v>
      </c>
      <c r="H233" s="79">
        <v>0</v>
      </c>
      <c r="I233" s="79">
        <v>0</v>
      </c>
      <c r="J233" s="79">
        <v>0.68</v>
      </c>
      <c r="K233" s="79">
        <v>7.5</v>
      </c>
      <c r="L233" s="79">
        <v>36.82</v>
      </c>
      <c r="M233" s="79">
        <v>12.27</v>
      </c>
      <c r="N233" s="79">
        <v>1.5</v>
      </c>
      <c r="O233" s="79"/>
    </row>
    <row r="234" spans="1:15" x14ac:dyDescent="0.3">
      <c r="A234" s="76" t="s">
        <v>64</v>
      </c>
      <c r="B234" s="23">
        <v>200</v>
      </c>
      <c r="C234" s="20" t="s">
        <v>21</v>
      </c>
      <c r="D234" s="20">
        <v>0</v>
      </c>
      <c r="E234" s="20">
        <v>14</v>
      </c>
      <c r="F234" s="20">
        <v>56</v>
      </c>
      <c r="G234" s="20">
        <v>0</v>
      </c>
      <c r="H234" s="20">
        <v>0</v>
      </c>
      <c r="I234" s="20">
        <v>0</v>
      </c>
      <c r="J234" s="20">
        <v>0</v>
      </c>
      <c r="K234" s="20">
        <v>12</v>
      </c>
      <c r="L234" s="20">
        <v>8</v>
      </c>
      <c r="M234" s="20">
        <v>6</v>
      </c>
      <c r="N234" s="20">
        <v>0.5</v>
      </c>
      <c r="O234" s="74" t="s">
        <v>75</v>
      </c>
    </row>
    <row r="235" spans="1:15" x14ac:dyDescent="0.3">
      <c r="A235" s="21" t="s">
        <v>24</v>
      </c>
      <c r="B235" s="44"/>
      <c r="C235" s="45">
        <f>SUM(C230:C234)</f>
        <v>25.89</v>
      </c>
      <c r="D235" s="45">
        <f t="shared" ref="D235:N235" si="25">SUM(D230:D234)</f>
        <v>17.529999999999998</v>
      </c>
      <c r="E235" s="45">
        <f t="shared" si="25"/>
        <v>106.19</v>
      </c>
      <c r="F235" s="46">
        <f t="shared" si="25"/>
        <v>667.92</v>
      </c>
      <c r="G235" s="45">
        <f t="shared" si="25"/>
        <v>0.37</v>
      </c>
      <c r="H235" s="45">
        <f t="shared" si="25"/>
        <v>10.92</v>
      </c>
      <c r="I235" s="55">
        <f t="shared" si="25"/>
        <v>770.64</v>
      </c>
      <c r="J235" s="45">
        <f t="shared" si="25"/>
        <v>2.66</v>
      </c>
      <c r="K235" s="45">
        <f t="shared" si="25"/>
        <v>148.21</v>
      </c>
      <c r="L235" s="45">
        <f t="shared" si="25"/>
        <v>300.26</v>
      </c>
      <c r="M235" s="45">
        <f t="shared" si="25"/>
        <v>85.94</v>
      </c>
      <c r="N235" s="45">
        <f t="shared" si="25"/>
        <v>4.33</v>
      </c>
      <c r="O235" s="43"/>
    </row>
    <row r="236" spans="1:15" x14ac:dyDescent="0.3">
      <c r="A236" s="31"/>
      <c r="B236" s="33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2"/>
    </row>
    <row r="237" spans="1:15" x14ac:dyDescent="0.3">
      <c r="A237" s="157" t="s">
        <v>67</v>
      </c>
      <c r="B237" s="157"/>
      <c r="C237" s="157"/>
      <c r="D237" s="157"/>
      <c r="E237" s="157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</row>
    <row r="238" spans="1:15" x14ac:dyDescent="0.3">
      <c r="A238" s="150" t="s">
        <v>1</v>
      </c>
      <c r="B238" s="152" t="s">
        <v>2</v>
      </c>
      <c r="C238" s="141" t="s">
        <v>3</v>
      </c>
      <c r="D238" s="141"/>
      <c r="E238" s="141"/>
      <c r="F238" s="141" t="s">
        <v>7</v>
      </c>
      <c r="G238" s="141" t="s">
        <v>8</v>
      </c>
      <c r="H238" s="141"/>
      <c r="I238" s="141"/>
      <c r="J238" s="141"/>
      <c r="K238" s="153" t="s">
        <v>9</v>
      </c>
      <c r="L238" s="154"/>
      <c r="M238" s="154"/>
      <c r="N238" s="155"/>
      <c r="O238" s="142" t="s">
        <v>73</v>
      </c>
    </row>
    <row r="239" spans="1:15" ht="29.25" customHeight="1" x14ac:dyDescent="0.3">
      <c r="A239" s="151"/>
      <c r="B239" s="152"/>
      <c r="C239" s="79" t="s">
        <v>4</v>
      </c>
      <c r="D239" s="79" t="s">
        <v>5</v>
      </c>
      <c r="E239" s="79" t="s">
        <v>6</v>
      </c>
      <c r="F239" s="141"/>
      <c r="G239" s="79" t="s">
        <v>10</v>
      </c>
      <c r="H239" s="79" t="s">
        <v>11</v>
      </c>
      <c r="I239" s="79" t="s">
        <v>81</v>
      </c>
      <c r="J239" s="79" t="s">
        <v>12</v>
      </c>
      <c r="K239" s="79" t="s">
        <v>13</v>
      </c>
      <c r="L239" s="79" t="s">
        <v>14</v>
      </c>
      <c r="M239" s="79" t="s">
        <v>15</v>
      </c>
      <c r="N239" s="79" t="s">
        <v>16</v>
      </c>
      <c r="O239" s="144"/>
    </row>
    <row r="240" spans="1:15" ht="15" customHeight="1" x14ac:dyDescent="0.3">
      <c r="A240" s="76" t="s">
        <v>68</v>
      </c>
      <c r="B240" s="74" t="s">
        <v>140</v>
      </c>
      <c r="C240" s="8">
        <v>3.75</v>
      </c>
      <c r="D240" s="8">
        <v>12</v>
      </c>
      <c r="E240" s="8">
        <v>15</v>
      </c>
      <c r="F240" s="8">
        <v>345.6</v>
      </c>
      <c r="G240" s="8">
        <v>0.05</v>
      </c>
      <c r="H240" s="8" t="s">
        <v>29</v>
      </c>
      <c r="I240" s="8">
        <v>255.5</v>
      </c>
      <c r="J240" s="8">
        <v>3</v>
      </c>
      <c r="K240" s="8">
        <v>172.5</v>
      </c>
      <c r="L240" s="8">
        <v>11</v>
      </c>
      <c r="M240" s="8">
        <v>12.5</v>
      </c>
      <c r="N240" s="8">
        <v>0.63</v>
      </c>
      <c r="O240" s="74">
        <v>682</v>
      </c>
    </row>
    <row r="241" spans="1:15" x14ac:dyDescent="0.3">
      <c r="A241" s="76" t="s">
        <v>69</v>
      </c>
      <c r="B241" s="74">
        <v>150</v>
      </c>
      <c r="C241" s="8">
        <v>0.6</v>
      </c>
      <c r="D241" s="8">
        <v>0.6</v>
      </c>
      <c r="E241" s="8">
        <v>14.75</v>
      </c>
      <c r="F241" s="8">
        <v>70.5</v>
      </c>
      <c r="G241" s="8">
        <v>3.9E-2</v>
      </c>
      <c r="H241" s="8">
        <v>15</v>
      </c>
      <c r="I241" s="8">
        <v>13.86</v>
      </c>
      <c r="J241" s="8">
        <v>0.3</v>
      </c>
      <c r="K241" s="8">
        <v>24</v>
      </c>
      <c r="L241" s="8">
        <v>17</v>
      </c>
      <c r="M241" s="8">
        <v>14</v>
      </c>
      <c r="N241" s="8">
        <v>1</v>
      </c>
      <c r="O241" s="74">
        <v>847</v>
      </c>
    </row>
    <row r="242" spans="1:15" x14ac:dyDescent="0.3">
      <c r="A242" s="76" t="s">
        <v>70</v>
      </c>
      <c r="B242" s="74">
        <v>200</v>
      </c>
      <c r="C242" s="8">
        <v>0</v>
      </c>
      <c r="D242" s="8">
        <v>0</v>
      </c>
      <c r="E242" s="8">
        <v>14</v>
      </c>
      <c r="F242" s="8">
        <v>56</v>
      </c>
      <c r="G242" s="8">
        <v>0</v>
      </c>
      <c r="H242" s="8">
        <v>5.4</v>
      </c>
      <c r="I242" s="8">
        <v>0</v>
      </c>
      <c r="J242" s="8">
        <v>0</v>
      </c>
      <c r="K242" s="8">
        <v>12</v>
      </c>
      <c r="L242" s="8">
        <v>8</v>
      </c>
      <c r="M242" s="8">
        <v>6</v>
      </c>
      <c r="N242" s="8">
        <v>0.5</v>
      </c>
      <c r="O242" s="74" t="s">
        <v>75</v>
      </c>
    </row>
    <row r="243" spans="1:15" x14ac:dyDescent="0.3">
      <c r="A243" s="16" t="s">
        <v>24</v>
      </c>
      <c r="B243" s="49"/>
      <c r="C243" s="70">
        <f t="shared" ref="C243:N243" si="26">SUM(C240:C242)</f>
        <v>4.3499999999999996</v>
      </c>
      <c r="D243" s="70">
        <f t="shared" si="26"/>
        <v>12.6</v>
      </c>
      <c r="E243" s="70">
        <f t="shared" si="26"/>
        <v>43.75</v>
      </c>
      <c r="F243" s="70">
        <f t="shared" si="26"/>
        <v>472.1</v>
      </c>
      <c r="G243" s="70">
        <f t="shared" si="26"/>
        <v>8.8999999999999996E-2</v>
      </c>
      <c r="H243" s="70">
        <f t="shared" si="26"/>
        <v>20.399999999999999</v>
      </c>
      <c r="I243" s="70">
        <f t="shared" si="26"/>
        <v>269.36</v>
      </c>
      <c r="J243" s="70">
        <f t="shared" si="26"/>
        <v>3.3</v>
      </c>
      <c r="K243" s="70">
        <f t="shared" si="26"/>
        <v>208.5</v>
      </c>
      <c r="L243" s="70">
        <f t="shared" si="26"/>
        <v>36</v>
      </c>
      <c r="M243" s="70">
        <f t="shared" si="26"/>
        <v>32.5</v>
      </c>
      <c r="N243" s="70">
        <f t="shared" si="26"/>
        <v>2.13</v>
      </c>
      <c r="O243" s="40"/>
    </row>
    <row r="244" spans="1:15" ht="28.2" x14ac:dyDescent="0.3">
      <c r="A244" s="24" t="s">
        <v>72</v>
      </c>
      <c r="B244" s="44"/>
      <c r="C244" s="52">
        <f t="shared" ref="C244:N244" si="27">(C137+C146+C156+C167+C177+C187+C197+C206+C216+C225+C235+C243)/12</f>
        <v>22.185555555555556</v>
      </c>
      <c r="D244" s="127">
        <f t="shared" si="27"/>
        <v>22.692222222222224</v>
      </c>
      <c r="E244" s="128">
        <f t="shared" si="27"/>
        <v>95.593333333333348</v>
      </c>
      <c r="F244" s="128">
        <f t="shared" si="27"/>
        <v>679.10416666666674</v>
      </c>
      <c r="G244" s="127">
        <f t="shared" si="27"/>
        <v>0.34975000000000001</v>
      </c>
      <c r="H244" s="51">
        <f t="shared" si="27"/>
        <v>17.352499999999999</v>
      </c>
      <c r="I244" s="51">
        <f t="shared" si="27"/>
        <v>216.18666666666664</v>
      </c>
      <c r="J244" s="51">
        <f t="shared" si="27"/>
        <v>3.1016666666666666</v>
      </c>
      <c r="K244" s="51">
        <f t="shared" si="27"/>
        <v>220.64083333333335</v>
      </c>
      <c r="L244" s="127">
        <f t="shared" si="27"/>
        <v>285.71499999999997</v>
      </c>
      <c r="M244" s="51">
        <f t="shared" si="27"/>
        <v>69.894166666666663</v>
      </c>
      <c r="N244" s="51">
        <f t="shared" si="27"/>
        <v>3.7541666666666664</v>
      </c>
      <c r="O244" s="24"/>
    </row>
    <row r="247" spans="1:15" x14ac:dyDescent="0.3">
      <c r="A247" s="165" t="s">
        <v>84</v>
      </c>
      <c r="B247" s="165"/>
      <c r="C247" s="165"/>
      <c r="D247" s="165"/>
      <c r="E247" s="165"/>
      <c r="F247" s="165"/>
      <c r="G247" s="165"/>
      <c r="H247" s="165"/>
      <c r="I247" s="165"/>
      <c r="J247" s="165"/>
      <c r="K247" s="165"/>
      <c r="L247" s="165"/>
      <c r="M247" s="165"/>
      <c r="N247" s="165"/>
      <c r="O247" s="165"/>
    </row>
    <row r="248" spans="1:15" x14ac:dyDescent="0.3">
      <c r="A248" s="165" t="s">
        <v>87</v>
      </c>
      <c r="B248" s="165"/>
      <c r="C248" s="165"/>
      <c r="D248" s="165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</row>
    <row r="249" spans="1:15" x14ac:dyDescent="0.3">
      <c r="A249" s="78"/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</row>
    <row r="250" spans="1:15" x14ac:dyDescent="0.3">
      <c r="A250" s="149" t="s">
        <v>0</v>
      </c>
      <c r="B250" s="149"/>
      <c r="C250" s="149"/>
      <c r="D250" s="149"/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</row>
    <row r="251" spans="1:15" x14ac:dyDescent="0.3">
      <c r="A251" s="139" t="s">
        <v>1</v>
      </c>
      <c r="B251" s="141" t="s">
        <v>2</v>
      </c>
      <c r="C251" s="139" t="s">
        <v>3</v>
      </c>
      <c r="D251" s="139"/>
      <c r="E251" s="139"/>
      <c r="F251" s="141" t="s">
        <v>7</v>
      </c>
      <c r="G251" s="139" t="s">
        <v>8</v>
      </c>
      <c r="H251" s="139"/>
      <c r="I251" s="139"/>
      <c r="J251" s="139"/>
      <c r="K251" s="139" t="s">
        <v>9</v>
      </c>
      <c r="L251" s="139"/>
      <c r="M251" s="139"/>
      <c r="N251" s="139"/>
      <c r="O251" s="141" t="s">
        <v>73</v>
      </c>
    </row>
    <row r="252" spans="1:15" ht="30" customHeight="1" x14ac:dyDescent="0.3">
      <c r="A252" s="139"/>
      <c r="B252" s="141"/>
      <c r="C252" s="81" t="s">
        <v>4</v>
      </c>
      <c r="D252" s="81" t="s">
        <v>5</v>
      </c>
      <c r="E252" s="81" t="s">
        <v>6</v>
      </c>
      <c r="F252" s="141"/>
      <c r="G252" s="81" t="s">
        <v>10</v>
      </c>
      <c r="H252" s="81" t="s">
        <v>11</v>
      </c>
      <c r="I252" s="82" t="s">
        <v>81</v>
      </c>
      <c r="J252" s="81" t="s">
        <v>12</v>
      </c>
      <c r="K252" s="81" t="s">
        <v>13</v>
      </c>
      <c r="L252" s="81" t="s">
        <v>14</v>
      </c>
      <c r="M252" s="81" t="s">
        <v>15</v>
      </c>
      <c r="N252" s="81" t="s">
        <v>16</v>
      </c>
      <c r="O252" s="141"/>
    </row>
    <row r="253" spans="1:15" x14ac:dyDescent="0.3">
      <c r="A253" s="75" t="s">
        <v>88</v>
      </c>
      <c r="B253" s="79">
        <v>60</v>
      </c>
      <c r="C253" s="12">
        <v>1.4</v>
      </c>
      <c r="D253" s="12">
        <v>4.5999999999999996</v>
      </c>
      <c r="E253" s="12">
        <v>7.8</v>
      </c>
      <c r="F253" s="12">
        <v>78</v>
      </c>
      <c r="G253" s="12">
        <v>2.4E-2</v>
      </c>
      <c r="H253" s="12">
        <v>9.94</v>
      </c>
      <c r="I253" s="83">
        <v>0</v>
      </c>
      <c r="J253" s="12">
        <v>1.92</v>
      </c>
      <c r="K253" s="12">
        <v>25</v>
      </c>
      <c r="L253" s="12">
        <v>16.399999999999999</v>
      </c>
      <c r="M253" s="12">
        <v>9</v>
      </c>
      <c r="N253" s="12">
        <v>1</v>
      </c>
      <c r="O253" s="79">
        <v>75</v>
      </c>
    </row>
    <row r="254" spans="1:15" x14ac:dyDescent="0.3">
      <c r="A254" s="75" t="s">
        <v>89</v>
      </c>
      <c r="B254" s="79">
        <v>200</v>
      </c>
      <c r="C254" s="84">
        <v>6.1</v>
      </c>
      <c r="D254" s="84">
        <v>0.8</v>
      </c>
      <c r="E254" s="84">
        <v>15.7</v>
      </c>
      <c r="F254" s="84">
        <v>121.6</v>
      </c>
      <c r="G254" s="84">
        <v>0.05</v>
      </c>
      <c r="H254" s="84">
        <v>0.7</v>
      </c>
      <c r="I254" s="85">
        <v>0</v>
      </c>
      <c r="J254" s="86"/>
      <c r="K254" s="84">
        <v>35</v>
      </c>
      <c r="L254" s="84">
        <v>85</v>
      </c>
      <c r="M254" s="84">
        <v>18</v>
      </c>
      <c r="N254" s="84">
        <v>0.15</v>
      </c>
      <c r="O254" s="79">
        <v>136</v>
      </c>
    </row>
    <row r="255" spans="1:15" x14ac:dyDescent="0.3">
      <c r="A255" s="75" t="s">
        <v>43</v>
      </c>
      <c r="B255" s="79">
        <v>90</v>
      </c>
      <c r="C255" s="84">
        <v>13.72</v>
      </c>
      <c r="D255" s="84">
        <v>12.26</v>
      </c>
      <c r="E255" s="84">
        <v>12.154</v>
      </c>
      <c r="F255" s="84">
        <v>201.7</v>
      </c>
      <c r="G255" s="84">
        <v>0.06</v>
      </c>
      <c r="H255" s="84">
        <v>0.18</v>
      </c>
      <c r="I255" s="85">
        <v>24.8</v>
      </c>
      <c r="J255" s="84">
        <v>1.57</v>
      </c>
      <c r="K255" s="84">
        <v>39.299999999999997</v>
      </c>
      <c r="L255" s="84">
        <v>130</v>
      </c>
      <c r="M255" s="84">
        <v>15</v>
      </c>
      <c r="N255" s="84">
        <v>0.5</v>
      </c>
      <c r="O255" s="79">
        <v>669</v>
      </c>
    </row>
    <row r="256" spans="1:15" x14ac:dyDescent="0.3">
      <c r="A256" s="75" t="s">
        <v>38</v>
      </c>
      <c r="B256" s="79">
        <v>150</v>
      </c>
      <c r="C256" s="84">
        <v>5.4</v>
      </c>
      <c r="D256" s="84">
        <v>0.06</v>
      </c>
      <c r="E256" s="84">
        <v>30</v>
      </c>
      <c r="F256" s="84">
        <v>147</v>
      </c>
      <c r="G256" s="84">
        <v>0.06</v>
      </c>
      <c r="H256" s="84">
        <v>0.02</v>
      </c>
      <c r="I256" s="85"/>
      <c r="J256" s="84">
        <v>0.8</v>
      </c>
      <c r="K256" s="84">
        <v>25</v>
      </c>
      <c r="L256" s="84">
        <v>36</v>
      </c>
      <c r="M256" s="84">
        <v>9</v>
      </c>
      <c r="N256" s="84">
        <v>0.5</v>
      </c>
      <c r="O256" s="79">
        <v>469</v>
      </c>
    </row>
    <row r="257" spans="1:15" x14ac:dyDescent="0.3">
      <c r="A257" s="75" t="s">
        <v>90</v>
      </c>
      <c r="B257" s="79">
        <v>200</v>
      </c>
      <c r="C257" s="50">
        <v>0.2</v>
      </c>
      <c r="D257" s="50">
        <v>0.2</v>
      </c>
      <c r="E257" s="50">
        <v>27.2</v>
      </c>
      <c r="F257" s="50">
        <v>110</v>
      </c>
      <c r="G257" s="50">
        <v>0.02</v>
      </c>
      <c r="H257" s="50">
        <v>12.9</v>
      </c>
      <c r="I257" s="50">
        <v>20</v>
      </c>
      <c r="J257" s="50" t="s">
        <v>21</v>
      </c>
      <c r="K257" s="50">
        <v>12</v>
      </c>
      <c r="L257" s="50">
        <v>4</v>
      </c>
      <c r="M257" s="50">
        <v>4</v>
      </c>
      <c r="N257" s="50">
        <v>0.5</v>
      </c>
      <c r="O257" s="79">
        <v>588</v>
      </c>
    </row>
    <row r="258" spans="1:15" x14ac:dyDescent="0.3">
      <c r="A258" s="75" t="s">
        <v>91</v>
      </c>
      <c r="B258" s="79">
        <v>50</v>
      </c>
      <c r="C258" s="84">
        <v>3.75</v>
      </c>
      <c r="D258" s="84">
        <v>1.5</v>
      </c>
      <c r="E258" s="84">
        <v>25</v>
      </c>
      <c r="F258" s="84">
        <v>130</v>
      </c>
      <c r="G258" s="84">
        <v>0.09</v>
      </c>
      <c r="H258" s="84" t="s">
        <v>92</v>
      </c>
      <c r="I258" s="85" t="s">
        <v>92</v>
      </c>
      <c r="J258" s="84">
        <v>1.5</v>
      </c>
      <c r="K258" s="84">
        <v>21.25</v>
      </c>
      <c r="L258" s="84">
        <v>86.25</v>
      </c>
      <c r="M258" s="84">
        <v>35</v>
      </c>
      <c r="N258" s="84">
        <v>2</v>
      </c>
      <c r="O258" s="87"/>
    </row>
    <row r="259" spans="1:15" x14ac:dyDescent="0.3">
      <c r="A259" s="75" t="s">
        <v>93</v>
      </c>
      <c r="B259" s="79">
        <v>25</v>
      </c>
      <c r="C259" s="84">
        <v>1.87</v>
      </c>
      <c r="D259" s="84">
        <v>0.75</v>
      </c>
      <c r="E259" s="84">
        <v>12.5</v>
      </c>
      <c r="F259" s="84">
        <v>65</v>
      </c>
      <c r="G259" s="84">
        <v>0.06</v>
      </c>
      <c r="H259" s="84" t="s">
        <v>92</v>
      </c>
      <c r="I259" s="85" t="s">
        <v>92</v>
      </c>
      <c r="J259" s="84">
        <v>0.75</v>
      </c>
      <c r="K259" s="84">
        <v>10.6</v>
      </c>
      <c r="L259" s="84">
        <v>43</v>
      </c>
      <c r="M259" s="84">
        <v>17.5</v>
      </c>
      <c r="N259" s="84">
        <v>1</v>
      </c>
      <c r="O259" s="88"/>
    </row>
    <row r="260" spans="1:15" x14ac:dyDescent="0.3">
      <c r="A260" s="17" t="s">
        <v>24</v>
      </c>
      <c r="B260" s="89"/>
      <c r="C260" s="90">
        <f>SUM(C253:C259)</f>
        <v>32.44</v>
      </c>
      <c r="D260" s="90">
        <f t="shared" ref="D260:N260" si="28">SUM(D253:D259)</f>
        <v>20.169999999999998</v>
      </c>
      <c r="E260" s="90">
        <f t="shared" si="28"/>
        <v>130.35399999999998</v>
      </c>
      <c r="F260" s="91">
        <f t="shared" si="28"/>
        <v>853.3</v>
      </c>
      <c r="G260" s="90">
        <f t="shared" si="28"/>
        <v>0.36399999999999999</v>
      </c>
      <c r="H260" s="90">
        <f t="shared" si="28"/>
        <v>23.74</v>
      </c>
      <c r="I260" s="92">
        <f t="shared" si="28"/>
        <v>44.8</v>
      </c>
      <c r="J260" s="90">
        <f t="shared" si="28"/>
        <v>6.54</v>
      </c>
      <c r="K260" s="90">
        <f t="shared" si="28"/>
        <v>168.15</v>
      </c>
      <c r="L260" s="90">
        <f t="shared" si="28"/>
        <v>400.65</v>
      </c>
      <c r="M260" s="90">
        <f t="shared" si="28"/>
        <v>107.5</v>
      </c>
      <c r="N260" s="90">
        <f t="shared" si="28"/>
        <v>5.65</v>
      </c>
      <c r="O260" s="88"/>
    </row>
    <row r="261" spans="1:15" x14ac:dyDescent="0.3">
      <c r="B261"/>
      <c r="I261" s="93"/>
      <c r="O261"/>
    </row>
    <row r="262" spans="1:15" x14ac:dyDescent="0.3">
      <c r="A262" s="149" t="s">
        <v>25</v>
      </c>
      <c r="B262" s="149"/>
      <c r="C262" s="149"/>
      <c r="D262" s="149"/>
      <c r="E262" s="149"/>
      <c r="F262" s="149"/>
      <c r="G262" s="149"/>
      <c r="H262" s="149"/>
      <c r="I262" s="149"/>
      <c r="J262" s="149"/>
      <c r="K262" s="149"/>
      <c r="L262" s="149"/>
      <c r="M262" s="149"/>
      <c r="N262" s="149"/>
      <c r="O262" s="149"/>
    </row>
    <row r="263" spans="1:15" x14ac:dyDescent="0.3">
      <c r="A263" s="139" t="s">
        <v>1</v>
      </c>
      <c r="B263" s="141" t="s">
        <v>2</v>
      </c>
      <c r="C263" s="139" t="s">
        <v>3</v>
      </c>
      <c r="D263" s="139"/>
      <c r="E263" s="139"/>
      <c r="F263" s="141" t="s">
        <v>7</v>
      </c>
      <c r="G263" s="139" t="s">
        <v>8</v>
      </c>
      <c r="H263" s="139"/>
      <c r="I263" s="139"/>
      <c r="J263" s="139"/>
      <c r="K263" s="139" t="s">
        <v>9</v>
      </c>
      <c r="L263" s="139"/>
      <c r="M263" s="139"/>
      <c r="N263" s="139"/>
      <c r="O263" s="141" t="s">
        <v>73</v>
      </c>
    </row>
    <row r="264" spans="1:15" ht="30" customHeight="1" x14ac:dyDescent="0.3">
      <c r="A264" s="140"/>
      <c r="B264" s="142"/>
      <c r="C264" s="94" t="s">
        <v>4</v>
      </c>
      <c r="D264" s="94" t="s">
        <v>5</v>
      </c>
      <c r="E264" s="94" t="s">
        <v>6</v>
      </c>
      <c r="F264" s="142"/>
      <c r="G264" s="94" t="s">
        <v>10</v>
      </c>
      <c r="H264" s="94" t="s">
        <v>11</v>
      </c>
      <c r="I264" s="82" t="s">
        <v>81</v>
      </c>
      <c r="J264" s="94" t="s">
        <v>12</v>
      </c>
      <c r="K264" s="94" t="s">
        <v>13</v>
      </c>
      <c r="L264" s="94" t="s">
        <v>14</v>
      </c>
      <c r="M264" s="94" t="s">
        <v>15</v>
      </c>
      <c r="N264" s="81" t="s">
        <v>16</v>
      </c>
      <c r="O264" s="141"/>
    </row>
    <row r="265" spans="1:15" x14ac:dyDescent="0.3">
      <c r="A265" s="75" t="s">
        <v>46</v>
      </c>
      <c r="B265" s="79">
        <v>60</v>
      </c>
      <c r="C265" s="84">
        <v>1.4</v>
      </c>
      <c r="D265" s="84">
        <v>1.3</v>
      </c>
      <c r="E265" s="84">
        <v>5.6</v>
      </c>
      <c r="F265" s="84">
        <v>81.7</v>
      </c>
      <c r="G265" s="84">
        <v>5.5E-2</v>
      </c>
      <c r="H265" s="84">
        <v>23.66</v>
      </c>
      <c r="I265" s="85">
        <v>2.2400000000000002</v>
      </c>
      <c r="J265" s="86"/>
      <c r="K265" s="65">
        <v>24.8</v>
      </c>
      <c r="L265" s="86"/>
      <c r="M265" s="84">
        <v>10.199999999999999</v>
      </c>
      <c r="N265" s="84">
        <v>0.3</v>
      </c>
      <c r="O265" s="79">
        <v>570</v>
      </c>
    </row>
    <row r="266" spans="1:15" ht="27.6" x14ac:dyDescent="0.3">
      <c r="A266" s="75" t="s">
        <v>94</v>
      </c>
      <c r="B266" s="79">
        <v>200</v>
      </c>
      <c r="C266" s="84">
        <v>2.8</v>
      </c>
      <c r="D266" s="84">
        <v>0.8</v>
      </c>
      <c r="E266" s="84">
        <v>26.5</v>
      </c>
      <c r="F266" s="84">
        <v>97.4</v>
      </c>
      <c r="G266" s="84">
        <v>0.1</v>
      </c>
      <c r="H266" s="84">
        <v>0.7</v>
      </c>
      <c r="I266" s="85">
        <v>0</v>
      </c>
      <c r="J266" s="86"/>
      <c r="K266" s="84">
        <v>34.1</v>
      </c>
      <c r="L266" s="84">
        <v>86</v>
      </c>
      <c r="M266" s="84">
        <v>15</v>
      </c>
      <c r="N266" s="84">
        <v>0.15</v>
      </c>
      <c r="O266" s="79">
        <v>139</v>
      </c>
    </row>
    <row r="267" spans="1:15" x14ac:dyDescent="0.3">
      <c r="A267" s="75" t="s">
        <v>95</v>
      </c>
      <c r="B267" s="79">
        <v>90</v>
      </c>
      <c r="C267" s="84">
        <v>11.34</v>
      </c>
      <c r="D267" s="84">
        <v>5.31</v>
      </c>
      <c r="E267" s="84">
        <v>13.5</v>
      </c>
      <c r="F267" s="84">
        <v>147.9</v>
      </c>
      <c r="G267" s="84">
        <v>8.1000000000000003E-2</v>
      </c>
      <c r="H267" s="84">
        <v>0.36</v>
      </c>
      <c r="I267" s="85">
        <v>18.5</v>
      </c>
      <c r="J267" s="84">
        <v>2.4300000000000002</v>
      </c>
      <c r="K267" s="84">
        <v>57.6</v>
      </c>
      <c r="L267" s="84">
        <v>157</v>
      </c>
      <c r="M267" s="84">
        <v>28.8</v>
      </c>
      <c r="N267" s="84">
        <v>1.08</v>
      </c>
      <c r="O267" s="79">
        <v>324</v>
      </c>
    </row>
    <row r="268" spans="1:15" x14ac:dyDescent="0.3">
      <c r="A268" s="75" t="s">
        <v>96</v>
      </c>
      <c r="B268" s="79">
        <v>150</v>
      </c>
      <c r="C268" s="8">
        <v>3.2</v>
      </c>
      <c r="D268" s="8">
        <v>1.2</v>
      </c>
      <c r="E268" s="8">
        <v>22.1</v>
      </c>
      <c r="F268" s="8">
        <v>112</v>
      </c>
      <c r="G268" s="8">
        <v>0.15</v>
      </c>
      <c r="H268" s="8" t="s">
        <v>49</v>
      </c>
      <c r="I268" s="95">
        <v>24.8</v>
      </c>
      <c r="J268" s="8">
        <v>0.2</v>
      </c>
      <c r="K268" s="65">
        <v>52.7</v>
      </c>
      <c r="L268" s="8">
        <v>84</v>
      </c>
      <c r="M268" s="8">
        <v>30</v>
      </c>
      <c r="N268" s="8">
        <v>1</v>
      </c>
      <c r="O268" s="79">
        <v>472</v>
      </c>
    </row>
    <row r="269" spans="1:15" x14ac:dyDescent="0.3">
      <c r="A269" s="75" t="s">
        <v>97</v>
      </c>
      <c r="B269" s="79">
        <v>200</v>
      </c>
      <c r="C269" s="8" t="s">
        <v>21</v>
      </c>
      <c r="D269" s="8">
        <v>0</v>
      </c>
      <c r="E269" s="8">
        <v>14</v>
      </c>
      <c r="F269" s="8">
        <v>56</v>
      </c>
      <c r="G269" s="8">
        <v>0</v>
      </c>
      <c r="H269" s="8">
        <v>0</v>
      </c>
      <c r="I269" s="96">
        <v>0</v>
      </c>
      <c r="J269" s="8">
        <v>0</v>
      </c>
      <c r="K269" s="8">
        <v>12</v>
      </c>
      <c r="L269" s="8">
        <v>8</v>
      </c>
      <c r="M269" s="8">
        <v>6</v>
      </c>
      <c r="N269" s="8">
        <v>0.5</v>
      </c>
      <c r="O269" s="79">
        <v>627.62800000000004</v>
      </c>
    </row>
    <row r="270" spans="1:15" x14ac:dyDescent="0.3">
      <c r="A270" s="75" t="s">
        <v>91</v>
      </c>
      <c r="B270" s="79">
        <v>50</v>
      </c>
      <c r="C270" s="84">
        <v>3.75</v>
      </c>
      <c r="D270" s="84">
        <v>1.5</v>
      </c>
      <c r="E270" s="84">
        <v>25</v>
      </c>
      <c r="F270" s="84">
        <v>130</v>
      </c>
      <c r="G270" s="84">
        <v>0.09</v>
      </c>
      <c r="H270" s="84" t="s">
        <v>92</v>
      </c>
      <c r="I270" s="85" t="s">
        <v>92</v>
      </c>
      <c r="J270" s="84">
        <v>1.5</v>
      </c>
      <c r="K270" s="84">
        <v>21.25</v>
      </c>
      <c r="L270" s="84">
        <v>56.8</v>
      </c>
      <c r="M270" s="84">
        <v>6.5</v>
      </c>
      <c r="N270" s="84">
        <v>0.65</v>
      </c>
      <c r="O270" s="87"/>
    </row>
    <row r="271" spans="1:15" x14ac:dyDescent="0.3">
      <c r="A271" s="75" t="s">
        <v>93</v>
      </c>
      <c r="B271" s="79">
        <v>25</v>
      </c>
      <c r="C271" s="84">
        <v>1.87</v>
      </c>
      <c r="D271" s="84">
        <v>0.75</v>
      </c>
      <c r="E271" s="84">
        <v>12.5</v>
      </c>
      <c r="F271" s="84">
        <v>65</v>
      </c>
      <c r="G271" s="84">
        <v>0.06</v>
      </c>
      <c r="H271" s="84" t="s">
        <v>92</v>
      </c>
      <c r="I271" s="85" t="s">
        <v>92</v>
      </c>
      <c r="J271" s="84">
        <v>0.75</v>
      </c>
      <c r="K271" s="84">
        <v>10.6</v>
      </c>
      <c r="L271" s="84">
        <v>35</v>
      </c>
      <c r="M271" s="84">
        <v>4</v>
      </c>
      <c r="N271" s="84">
        <v>0.4</v>
      </c>
      <c r="O271" s="88"/>
    </row>
    <row r="272" spans="1:15" x14ac:dyDescent="0.3">
      <c r="A272" s="17" t="s">
        <v>24</v>
      </c>
      <c r="B272" s="89"/>
      <c r="C272" s="90">
        <f>SUM(C265:C271)</f>
        <v>24.36</v>
      </c>
      <c r="D272" s="90">
        <f t="shared" ref="D272:N272" si="29">SUM(D265:D271)</f>
        <v>10.86</v>
      </c>
      <c r="E272" s="90">
        <f t="shared" si="29"/>
        <v>119.2</v>
      </c>
      <c r="F272" s="91">
        <f t="shared" si="29"/>
        <v>690</v>
      </c>
      <c r="G272" s="90">
        <f t="shared" si="29"/>
        <v>0.53600000000000003</v>
      </c>
      <c r="H272" s="90">
        <f t="shared" si="29"/>
        <v>24.72</v>
      </c>
      <c r="I272" s="92">
        <f t="shared" si="29"/>
        <v>45.540000000000006</v>
      </c>
      <c r="J272" s="90">
        <f t="shared" si="29"/>
        <v>4.8800000000000008</v>
      </c>
      <c r="K272" s="90">
        <f t="shared" si="29"/>
        <v>213.04999999999998</v>
      </c>
      <c r="L272" s="90">
        <f t="shared" si="29"/>
        <v>426.8</v>
      </c>
      <c r="M272" s="90">
        <f t="shared" si="29"/>
        <v>100.5</v>
      </c>
      <c r="N272" s="90">
        <f t="shared" si="29"/>
        <v>4.08</v>
      </c>
      <c r="O272" s="89"/>
    </row>
    <row r="273" spans="1:15" x14ac:dyDescent="0.3">
      <c r="B273"/>
      <c r="I273" s="93"/>
      <c r="O273"/>
    </row>
    <row r="274" spans="1:15" x14ac:dyDescent="0.3">
      <c r="A274" s="149" t="s">
        <v>98</v>
      </c>
      <c r="B274" s="149"/>
      <c r="C274" s="149"/>
      <c r="D274" s="149"/>
      <c r="E274" s="149"/>
      <c r="F274" s="149"/>
      <c r="G274" s="149"/>
      <c r="H274" s="149"/>
      <c r="I274" s="149"/>
      <c r="J274" s="149"/>
      <c r="K274" s="149"/>
      <c r="L274" s="149"/>
      <c r="M274" s="149"/>
      <c r="N274" s="149"/>
      <c r="O274" s="166"/>
    </row>
    <row r="275" spans="1:15" x14ac:dyDescent="0.3">
      <c r="A275" s="143" t="s">
        <v>1</v>
      </c>
      <c r="B275" s="144" t="s">
        <v>2</v>
      </c>
      <c r="C275" s="143" t="s">
        <v>3</v>
      </c>
      <c r="D275" s="143"/>
      <c r="E275" s="143"/>
      <c r="F275" s="144" t="s">
        <v>7</v>
      </c>
      <c r="G275" s="143" t="s">
        <v>8</v>
      </c>
      <c r="H275" s="143"/>
      <c r="I275" s="143"/>
      <c r="J275" s="143"/>
      <c r="K275" s="143" t="s">
        <v>9</v>
      </c>
      <c r="L275" s="143"/>
      <c r="M275" s="143"/>
      <c r="N275" s="143"/>
      <c r="O275" s="141" t="s">
        <v>73</v>
      </c>
    </row>
    <row r="276" spans="1:15" ht="29.25" customHeight="1" x14ac:dyDescent="0.3">
      <c r="A276" s="139"/>
      <c r="B276" s="141"/>
      <c r="C276" s="81" t="s">
        <v>4</v>
      </c>
      <c r="D276" s="81" t="s">
        <v>5</v>
      </c>
      <c r="E276" s="81" t="s">
        <v>6</v>
      </c>
      <c r="F276" s="141"/>
      <c r="G276" s="81" t="s">
        <v>10</v>
      </c>
      <c r="H276" s="81" t="s">
        <v>11</v>
      </c>
      <c r="I276" s="82" t="s">
        <v>81</v>
      </c>
      <c r="J276" s="81" t="s">
        <v>12</v>
      </c>
      <c r="K276" s="81" t="s">
        <v>13</v>
      </c>
      <c r="L276" s="81" t="s">
        <v>14</v>
      </c>
      <c r="M276" s="81" t="s">
        <v>15</v>
      </c>
      <c r="N276" s="81" t="s">
        <v>16</v>
      </c>
      <c r="O276" s="141"/>
    </row>
    <row r="277" spans="1:15" x14ac:dyDescent="0.3">
      <c r="A277" s="75" t="s">
        <v>56</v>
      </c>
      <c r="B277" s="79">
        <v>60</v>
      </c>
      <c r="C277" s="8">
        <v>0.12</v>
      </c>
      <c r="D277" s="8">
        <v>8</v>
      </c>
      <c r="E277" s="8">
        <v>3.2</v>
      </c>
      <c r="F277" s="8">
        <v>88.8</v>
      </c>
      <c r="G277" s="8">
        <v>1.7999999999999999E-2</v>
      </c>
      <c r="H277" s="8">
        <v>4.2</v>
      </c>
      <c r="I277" s="95">
        <v>92</v>
      </c>
      <c r="J277" s="8">
        <v>3</v>
      </c>
      <c r="K277" s="8">
        <v>25.8</v>
      </c>
      <c r="L277" s="8">
        <v>18.600000000000001</v>
      </c>
      <c r="M277" s="8">
        <v>9</v>
      </c>
      <c r="N277" s="8">
        <v>0.42</v>
      </c>
      <c r="O277" s="79">
        <v>74</v>
      </c>
    </row>
    <row r="278" spans="1:15" x14ac:dyDescent="0.3">
      <c r="A278" s="75" t="s">
        <v>99</v>
      </c>
      <c r="B278" s="79">
        <v>200</v>
      </c>
      <c r="C278" s="79">
        <v>2</v>
      </c>
      <c r="D278" s="79">
        <v>2.2400000000000002</v>
      </c>
      <c r="E278" s="79">
        <v>10.88</v>
      </c>
      <c r="F278" s="79">
        <v>72</v>
      </c>
      <c r="G278" s="79">
        <v>0.04</v>
      </c>
      <c r="H278" s="79">
        <v>8.64</v>
      </c>
      <c r="I278" s="113">
        <v>140</v>
      </c>
      <c r="J278" s="79">
        <v>0.64</v>
      </c>
      <c r="K278" s="79">
        <v>46.4</v>
      </c>
      <c r="L278" s="79">
        <v>90</v>
      </c>
      <c r="M278" s="79">
        <v>15</v>
      </c>
      <c r="N278" s="79">
        <v>0.3</v>
      </c>
      <c r="O278" s="79">
        <v>110</v>
      </c>
    </row>
    <row r="279" spans="1:15" x14ac:dyDescent="0.3">
      <c r="A279" s="75" t="s">
        <v>100</v>
      </c>
      <c r="B279" s="79">
        <v>90</v>
      </c>
      <c r="C279" s="79">
        <v>10.35</v>
      </c>
      <c r="D279" s="79">
        <v>15.79</v>
      </c>
      <c r="E279" s="79">
        <v>3.06</v>
      </c>
      <c r="F279" s="79">
        <v>143.1</v>
      </c>
      <c r="G279" s="79">
        <v>3.2000000000000001E-2</v>
      </c>
      <c r="H279" s="79">
        <v>0.72</v>
      </c>
      <c r="I279" s="85">
        <v>0</v>
      </c>
      <c r="J279" s="79"/>
      <c r="K279" s="97">
        <v>39.200000000000003</v>
      </c>
      <c r="L279" s="79">
        <v>82</v>
      </c>
      <c r="M279" s="79">
        <v>10.4</v>
      </c>
      <c r="N279" s="79">
        <v>0.42</v>
      </c>
      <c r="O279" s="79">
        <v>439</v>
      </c>
    </row>
    <row r="280" spans="1:15" x14ac:dyDescent="0.3">
      <c r="A280" s="98" t="s">
        <v>57</v>
      </c>
      <c r="B280" s="79">
        <v>150</v>
      </c>
      <c r="C280" s="79">
        <v>3.6</v>
      </c>
      <c r="D280" s="79">
        <v>5.2</v>
      </c>
      <c r="E280" s="79">
        <v>37.6</v>
      </c>
      <c r="F280" s="79">
        <v>214</v>
      </c>
      <c r="G280" s="79">
        <v>0.03</v>
      </c>
      <c r="H280" s="99"/>
      <c r="I280" s="100"/>
      <c r="J280" s="79" t="s">
        <v>101</v>
      </c>
      <c r="K280" s="79">
        <v>15</v>
      </c>
      <c r="L280" s="79">
        <v>77</v>
      </c>
      <c r="M280" s="79">
        <v>27</v>
      </c>
      <c r="N280" s="79">
        <v>0.6</v>
      </c>
      <c r="O280" s="79">
        <v>465</v>
      </c>
    </row>
    <row r="281" spans="1:15" x14ac:dyDescent="0.3">
      <c r="A281" s="80" t="s">
        <v>102</v>
      </c>
      <c r="B281" s="79">
        <v>200</v>
      </c>
      <c r="C281" s="8" t="s">
        <v>21</v>
      </c>
      <c r="D281" s="8">
        <v>0</v>
      </c>
      <c r="E281" s="8">
        <v>14</v>
      </c>
      <c r="F281" s="8">
        <v>56</v>
      </c>
      <c r="G281" s="8">
        <v>0</v>
      </c>
      <c r="H281" s="8">
        <v>5.4</v>
      </c>
      <c r="I281" s="96">
        <v>0</v>
      </c>
      <c r="J281" s="8">
        <v>0</v>
      </c>
      <c r="K281" s="8">
        <v>12</v>
      </c>
      <c r="L281" s="8">
        <v>8</v>
      </c>
      <c r="M281" s="8">
        <v>6</v>
      </c>
      <c r="N281" s="8">
        <v>0.5</v>
      </c>
      <c r="O281" s="79">
        <v>627.62800000000004</v>
      </c>
    </row>
    <row r="282" spans="1:15" x14ac:dyDescent="0.3">
      <c r="A282" s="80" t="s">
        <v>91</v>
      </c>
      <c r="B282" s="79">
        <v>50</v>
      </c>
      <c r="C282" s="84">
        <v>3.75</v>
      </c>
      <c r="D282" s="84">
        <v>1.5</v>
      </c>
      <c r="E282" s="84">
        <v>25</v>
      </c>
      <c r="F282" s="84">
        <v>130</v>
      </c>
      <c r="G282" s="84">
        <v>0.09</v>
      </c>
      <c r="H282" s="84" t="s">
        <v>92</v>
      </c>
      <c r="I282" s="85" t="s">
        <v>92</v>
      </c>
      <c r="J282" s="84">
        <v>1.5</v>
      </c>
      <c r="K282" s="84">
        <v>21.25</v>
      </c>
      <c r="L282" s="84">
        <v>56.8</v>
      </c>
      <c r="M282" s="84">
        <v>6.5</v>
      </c>
      <c r="N282" s="84">
        <v>0.65</v>
      </c>
      <c r="O282" s="87"/>
    </row>
    <row r="283" spans="1:15" x14ac:dyDescent="0.3">
      <c r="A283" s="80" t="s">
        <v>93</v>
      </c>
      <c r="B283" s="79">
        <v>25</v>
      </c>
      <c r="C283" s="84">
        <v>1.87</v>
      </c>
      <c r="D283" s="84">
        <v>0.75</v>
      </c>
      <c r="E283" s="84">
        <v>12.5</v>
      </c>
      <c r="F283" s="84">
        <v>65</v>
      </c>
      <c r="G283" s="84">
        <v>0.06</v>
      </c>
      <c r="H283" s="84" t="s">
        <v>92</v>
      </c>
      <c r="I283" s="85" t="s">
        <v>92</v>
      </c>
      <c r="J283" s="84">
        <v>0.75</v>
      </c>
      <c r="K283" s="84">
        <v>10.6</v>
      </c>
      <c r="L283" s="84">
        <v>35</v>
      </c>
      <c r="M283" s="84">
        <v>4</v>
      </c>
      <c r="N283" s="84">
        <v>0.4</v>
      </c>
      <c r="O283" s="88"/>
    </row>
    <row r="284" spans="1:15" x14ac:dyDescent="0.3">
      <c r="A284" s="101" t="s">
        <v>24</v>
      </c>
      <c r="B284" s="102"/>
      <c r="C284" s="102">
        <f>SUM(C277:C283)</f>
        <v>21.69</v>
      </c>
      <c r="D284" s="102">
        <f t="shared" ref="D284:N284" si="30">SUM(D277:D283)</f>
        <v>33.480000000000004</v>
      </c>
      <c r="E284" s="102">
        <f t="shared" si="30"/>
        <v>106.24000000000001</v>
      </c>
      <c r="F284" s="102">
        <f t="shared" si="30"/>
        <v>768.9</v>
      </c>
      <c r="G284" s="102">
        <f t="shared" si="30"/>
        <v>0.27</v>
      </c>
      <c r="H284" s="102">
        <f t="shared" si="30"/>
        <v>18.96</v>
      </c>
      <c r="I284" s="103">
        <f t="shared" si="30"/>
        <v>232</v>
      </c>
      <c r="J284" s="102">
        <f t="shared" si="30"/>
        <v>5.8900000000000006</v>
      </c>
      <c r="K284" s="102">
        <f t="shared" si="30"/>
        <v>170.25</v>
      </c>
      <c r="L284" s="102">
        <f t="shared" si="30"/>
        <v>367.40000000000003</v>
      </c>
      <c r="M284" s="102">
        <f t="shared" si="30"/>
        <v>77.900000000000006</v>
      </c>
      <c r="N284" s="102">
        <f t="shared" si="30"/>
        <v>3.2899999999999996</v>
      </c>
      <c r="O284" s="104"/>
    </row>
    <row r="285" spans="1:15" x14ac:dyDescent="0.3">
      <c r="B285"/>
      <c r="I285" s="93"/>
      <c r="O285"/>
    </row>
    <row r="286" spans="1:15" x14ac:dyDescent="0.3">
      <c r="A286" s="149" t="s">
        <v>35</v>
      </c>
      <c r="B286" s="149"/>
      <c r="C286" s="149"/>
      <c r="D286" s="149"/>
      <c r="E286" s="149"/>
      <c r="F286" s="149"/>
      <c r="G286" s="149"/>
      <c r="H286" s="149"/>
      <c r="I286" s="149"/>
      <c r="J286" s="149"/>
      <c r="K286" s="149"/>
      <c r="L286" s="149"/>
      <c r="M286" s="149"/>
      <c r="N286" s="149"/>
      <c r="O286" s="166"/>
    </row>
    <row r="287" spans="1:15" x14ac:dyDescent="0.3">
      <c r="A287" s="143" t="s">
        <v>1</v>
      </c>
      <c r="B287" s="144" t="s">
        <v>2</v>
      </c>
      <c r="C287" s="143" t="s">
        <v>3</v>
      </c>
      <c r="D287" s="143"/>
      <c r="E287" s="143"/>
      <c r="F287" s="144" t="s">
        <v>7</v>
      </c>
      <c r="G287" s="143" t="s">
        <v>8</v>
      </c>
      <c r="H287" s="143"/>
      <c r="I287" s="143"/>
      <c r="J287" s="143"/>
      <c r="K287" s="143" t="s">
        <v>9</v>
      </c>
      <c r="L287" s="143"/>
      <c r="M287" s="143"/>
      <c r="N287" s="143"/>
      <c r="O287" s="141" t="s">
        <v>73</v>
      </c>
    </row>
    <row r="288" spans="1:15" ht="30" customHeight="1" x14ac:dyDescent="0.3">
      <c r="A288" s="139"/>
      <c r="B288" s="141"/>
      <c r="C288" s="81" t="s">
        <v>4</v>
      </c>
      <c r="D288" s="81" t="s">
        <v>5</v>
      </c>
      <c r="E288" s="81" t="s">
        <v>6</v>
      </c>
      <c r="F288" s="141"/>
      <c r="G288" s="81" t="s">
        <v>10</v>
      </c>
      <c r="H288" s="81" t="s">
        <v>11</v>
      </c>
      <c r="I288" s="82" t="s">
        <v>81</v>
      </c>
      <c r="J288" s="81" t="s">
        <v>12</v>
      </c>
      <c r="K288" s="81" t="s">
        <v>13</v>
      </c>
      <c r="L288" s="81" t="s">
        <v>14</v>
      </c>
      <c r="M288" s="81" t="s">
        <v>15</v>
      </c>
      <c r="N288" s="81" t="s">
        <v>16</v>
      </c>
      <c r="O288" s="141"/>
    </row>
    <row r="289" spans="1:15" x14ac:dyDescent="0.3">
      <c r="A289" s="75" t="s">
        <v>103</v>
      </c>
      <c r="B289" s="79">
        <v>60</v>
      </c>
      <c r="C289" s="84">
        <v>0.84</v>
      </c>
      <c r="D289" s="84">
        <v>1.56</v>
      </c>
      <c r="E289" s="84">
        <v>4.8600000000000003</v>
      </c>
      <c r="F289" s="84">
        <v>34.799999999999997</v>
      </c>
      <c r="G289" s="84">
        <v>2.4E-2</v>
      </c>
      <c r="H289" s="84">
        <v>11.12</v>
      </c>
      <c r="I289" s="85">
        <v>10</v>
      </c>
      <c r="J289" s="84"/>
      <c r="K289" s="84">
        <v>22.8</v>
      </c>
      <c r="L289" s="84">
        <v>15</v>
      </c>
      <c r="M289" s="84">
        <v>15</v>
      </c>
      <c r="N289" s="84">
        <v>0.48</v>
      </c>
      <c r="O289" s="79">
        <v>60</v>
      </c>
    </row>
    <row r="290" spans="1:15" x14ac:dyDescent="0.3">
      <c r="A290" s="75" t="s">
        <v>104</v>
      </c>
      <c r="B290" s="79">
        <v>200</v>
      </c>
      <c r="C290" s="84">
        <v>6.2</v>
      </c>
      <c r="D290" s="84">
        <v>0.8</v>
      </c>
      <c r="E290" s="84">
        <v>15.8</v>
      </c>
      <c r="F290" s="84">
        <v>98</v>
      </c>
      <c r="G290" s="84">
        <v>0.12</v>
      </c>
      <c r="H290" s="84">
        <v>0.8</v>
      </c>
      <c r="I290" s="85">
        <v>126</v>
      </c>
      <c r="J290" s="84"/>
      <c r="K290" s="84">
        <v>36</v>
      </c>
      <c r="L290" s="84">
        <v>62</v>
      </c>
      <c r="M290" s="84">
        <v>18</v>
      </c>
      <c r="N290" s="84">
        <v>0.4</v>
      </c>
      <c r="O290" s="79">
        <v>138</v>
      </c>
    </row>
    <row r="291" spans="1:15" x14ac:dyDescent="0.3">
      <c r="A291" s="75" t="s">
        <v>105</v>
      </c>
      <c r="B291" s="79" t="s">
        <v>106</v>
      </c>
      <c r="C291" s="84">
        <v>11.074999999999999</v>
      </c>
      <c r="D291" s="84">
        <v>15.13</v>
      </c>
      <c r="E291" s="84">
        <v>5.29</v>
      </c>
      <c r="F291" s="84">
        <v>173.2</v>
      </c>
      <c r="G291" s="84">
        <v>0.06</v>
      </c>
      <c r="H291" s="84">
        <v>0.6</v>
      </c>
      <c r="I291" s="85">
        <v>34</v>
      </c>
      <c r="J291" s="84">
        <v>1.8</v>
      </c>
      <c r="K291" s="84">
        <v>34.200000000000003</v>
      </c>
      <c r="L291" s="84">
        <v>120</v>
      </c>
      <c r="M291" s="84">
        <v>15</v>
      </c>
      <c r="N291" s="84">
        <v>1</v>
      </c>
      <c r="O291" s="79">
        <v>375</v>
      </c>
    </row>
    <row r="292" spans="1:15" x14ac:dyDescent="0.3">
      <c r="A292" s="75" t="s">
        <v>107</v>
      </c>
      <c r="B292" s="79">
        <v>150</v>
      </c>
      <c r="C292" s="84">
        <v>0.45</v>
      </c>
      <c r="D292" s="84">
        <v>9.1</v>
      </c>
      <c r="E292" s="84">
        <v>21.9</v>
      </c>
      <c r="F292" s="84">
        <v>151.5</v>
      </c>
      <c r="G292" s="84">
        <v>0.05</v>
      </c>
      <c r="H292" s="84" t="s">
        <v>92</v>
      </c>
      <c r="I292" s="85">
        <v>24</v>
      </c>
      <c r="J292" s="84">
        <v>1.3</v>
      </c>
      <c r="K292" s="84">
        <v>18</v>
      </c>
      <c r="L292" s="84">
        <v>88</v>
      </c>
      <c r="M292" s="84">
        <v>40</v>
      </c>
      <c r="N292" s="84">
        <v>1.2</v>
      </c>
      <c r="O292" s="79" t="s">
        <v>108</v>
      </c>
    </row>
    <row r="293" spans="1:15" x14ac:dyDescent="0.3">
      <c r="A293" s="76" t="s">
        <v>109</v>
      </c>
      <c r="B293" s="74">
        <v>200</v>
      </c>
      <c r="C293" s="8">
        <v>0.6</v>
      </c>
      <c r="D293" s="8">
        <v>0.4</v>
      </c>
      <c r="E293" s="8">
        <v>32.6</v>
      </c>
      <c r="F293" s="8">
        <v>140</v>
      </c>
      <c r="G293" s="8">
        <v>0.04</v>
      </c>
      <c r="H293" s="8">
        <v>4</v>
      </c>
      <c r="I293" s="95" t="s">
        <v>92</v>
      </c>
      <c r="J293" s="8">
        <v>0.4</v>
      </c>
      <c r="K293" s="8">
        <v>40</v>
      </c>
      <c r="L293" s="8">
        <v>24</v>
      </c>
      <c r="M293" s="8">
        <v>10</v>
      </c>
      <c r="N293" s="8">
        <v>0.8</v>
      </c>
      <c r="O293" s="74" t="s">
        <v>110</v>
      </c>
    </row>
    <row r="294" spans="1:15" x14ac:dyDescent="0.3">
      <c r="A294" s="75" t="s">
        <v>91</v>
      </c>
      <c r="B294" s="79">
        <v>50</v>
      </c>
      <c r="C294" s="84">
        <v>3.75</v>
      </c>
      <c r="D294" s="84">
        <v>1.5</v>
      </c>
      <c r="E294" s="84">
        <v>25</v>
      </c>
      <c r="F294" s="84">
        <v>130</v>
      </c>
      <c r="G294" s="84">
        <v>0.09</v>
      </c>
      <c r="H294" s="84" t="s">
        <v>92</v>
      </c>
      <c r="I294" s="85" t="s">
        <v>92</v>
      </c>
      <c r="J294" s="84">
        <v>1.5</v>
      </c>
      <c r="K294" s="84">
        <v>21.25</v>
      </c>
      <c r="L294" s="84">
        <v>56.8</v>
      </c>
      <c r="M294" s="84">
        <v>6.5</v>
      </c>
      <c r="N294" s="84">
        <v>0.65</v>
      </c>
      <c r="O294" s="87"/>
    </row>
    <row r="295" spans="1:15" x14ac:dyDescent="0.3">
      <c r="A295" s="98" t="s">
        <v>93</v>
      </c>
      <c r="B295" s="79">
        <v>25</v>
      </c>
      <c r="C295" s="84">
        <v>1.87</v>
      </c>
      <c r="D295" s="84">
        <v>0.75</v>
      </c>
      <c r="E295" s="84">
        <v>12.5</v>
      </c>
      <c r="F295" s="84">
        <v>65</v>
      </c>
      <c r="G295" s="84">
        <v>0.06</v>
      </c>
      <c r="H295" s="84" t="s">
        <v>92</v>
      </c>
      <c r="I295" s="85" t="s">
        <v>92</v>
      </c>
      <c r="J295" s="84">
        <v>0.75</v>
      </c>
      <c r="K295" s="84">
        <v>10.6</v>
      </c>
      <c r="L295" s="84">
        <v>35</v>
      </c>
      <c r="M295" s="84">
        <v>4</v>
      </c>
      <c r="N295" s="84">
        <v>0.4</v>
      </c>
      <c r="O295" s="88"/>
    </row>
    <row r="296" spans="1:15" x14ac:dyDescent="0.3">
      <c r="A296" s="101" t="s">
        <v>24</v>
      </c>
      <c r="B296" s="105"/>
      <c r="C296" s="90">
        <f>SUM(C289:C295)</f>
        <v>24.785</v>
      </c>
      <c r="D296" s="90">
        <f t="shared" ref="D296:N296" si="31">SUM(D289:D295)</f>
        <v>29.240000000000002</v>
      </c>
      <c r="E296" s="90">
        <f t="shared" si="31"/>
        <v>117.94999999999999</v>
      </c>
      <c r="F296" s="91">
        <f t="shared" si="31"/>
        <v>792.5</v>
      </c>
      <c r="G296" s="90">
        <f t="shared" si="31"/>
        <v>0.44400000000000001</v>
      </c>
      <c r="H296" s="90">
        <f t="shared" si="31"/>
        <v>16.52</v>
      </c>
      <c r="I296" s="92">
        <f t="shared" si="31"/>
        <v>194</v>
      </c>
      <c r="J296" s="90">
        <f t="shared" si="31"/>
        <v>5.75</v>
      </c>
      <c r="K296" s="90">
        <f t="shared" si="31"/>
        <v>182.85</v>
      </c>
      <c r="L296" s="90">
        <f t="shared" si="31"/>
        <v>400.8</v>
      </c>
      <c r="M296" s="90">
        <f t="shared" si="31"/>
        <v>108.5</v>
      </c>
      <c r="N296" s="90">
        <f t="shared" si="31"/>
        <v>4.9300000000000006</v>
      </c>
      <c r="O296" s="88"/>
    </row>
    <row r="297" spans="1:15" x14ac:dyDescent="0.3">
      <c r="B297"/>
      <c r="I297" s="93"/>
      <c r="O297"/>
    </row>
    <row r="298" spans="1:15" x14ac:dyDescent="0.3">
      <c r="A298" s="167" t="s">
        <v>41</v>
      </c>
      <c r="B298" s="168"/>
      <c r="C298" s="168"/>
      <c r="D298" s="168"/>
      <c r="E298" s="168"/>
      <c r="F298" s="168"/>
      <c r="G298" s="168"/>
      <c r="H298" s="168"/>
      <c r="I298" s="168"/>
      <c r="J298" s="168"/>
      <c r="K298" s="168"/>
      <c r="L298" s="168"/>
      <c r="M298" s="168"/>
      <c r="N298" s="168"/>
      <c r="O298" s="169"/>
    </row>
    <row r="299" spans="1:15" x14ac:dyDescent="0.3">
      <c r="A299" s="143" t="s">
        <v>1</v>
      </c>
      <c r="B299" s="144" t="s">
        <v>2</v>
      </c>
      <c r="C299" s="143" t="s">
        <v>3</v>
      </c>
      <c r="D299" s="143"/>
      <c r="E299" s="143"/>
      <c r="F299" s="144" t="s">
        <v>7</v>
      </c>
      <c r="G299" s="143" t="s">
        <v>8</v>
      </c>
      <c r="H299" s="143"/>
      <c r="I299" s="143"/>
      <c r="J299" s="143"/>
      <c r="K299" s="143" t="s">
        <v>9</v>
      </c>
      <c r="L299" s="143"/>
      <c r="M299" s="143"/>
      <c r="N299" s="143"/>
      <c r="O299" s="141" t="s">
        <v>73</v>
      </c>
    </row>
    <row r="300" spans="1:15" ht="30.75" customHeight="1" x14ac:dyDescent="0.3">
      <c r="A300" s="139"/>
      <c r="B300" s="141"/>
      <c r="C300" s="81" t="s">
        <v>4</v>
      </c>
      <c r="D300" s="81" t="s">
        <v>5</v>
      </c>
      <c r="E300" s="81" t="s">
        <v>6</v>
      </c>
      <c r="F300" s="141"/>
      <c r="G300" s="81" t="s">
        <v>10</v>
      </c>
      <c r="H300" s="81" t="s">
        <v>11</v>
      </c>
      <c r="I300" s="82" t="s">
        <v>81</v>
      </c>
      <c r="J300" s="81" t="s">
        <v>12</v>
      </c>
      <c r="K300" s="81" t="s">
        <v>13</v>
      </c>
      <c r="L300" s="81" t="s">
        <v>14</v>
      </c>
      <c r="M300" s="81" t="s">
        <v>15</v>
      </c>
      <c r="N300" s="81" t="s">
        <v>16</v>
      </c>
      <c r="O300" s="141"/>
    </row>
    <row r="301" spans="1:15" ht="27.6" x14ac:dyDescent="0.3">
      <c r="A301" s="75" t="s">
        <v>111</v>
      </c>
      <c r="B301" s="79">
        <v>60</v>
      </c>
      <c r="C301" s="8">
        <v>0.78</v>
      </c>
      <c r="D301" s="8">
        <v>2.34</v>
      </c>
      <c r="E301" s="8">
        <v>7.08</v>
      </c>
      <c r="F301" s="8">
        <v>49.8</v>
      </c>
      <c r="G301" s="8">
        <v>1.7999999999999999E-2</v>
      </c>
      <c r="H301" s="8">
        <v>0.72</v>
      </c>
      <c r="I301" s="95">
        <v>1</v>
      </c>
      <c r="J301" s="8" t="s">
        <v>21</v>
      </c>
      <c r="K301" s="8">
        <v>17.399999999999999</v>
      </c>
      <c r="L301" s="8">
        <v>9.8000000000000007</v>
      </c>
      <c r="M301" s="8">
        <v>2</v>
      </c>
      <c r="N301" s="8">
        <v>0.5</v>
      </c>
      <c r="O301" s="79">
        <v>28</v>
      </c>
    </row>
    <row r="302" spans="1:15" x14ac:dyDescent="0.3">
      <c r="A302" s="75" t="s">
        <v>112</v>
      </c>
      <c r="B302" s="79">
        <v>200</v>
      </c>
      <c r="C302" s="84">
        <v>6.1</v>
      </c>
      <c r="D302" s="84">
        <v>0.8</v>
      </c>
      <c r="E302" s="84">
        <v>15.76</v>
      </c>
      <c r="F302" s="84">
        <v>121.6</v>
      </c>
      <c r="G302" s="84">
        <v>0.05</v>
      </c>
      <c r="H302" s="84">
        <v>0.7</v>
      </c>
      <c r="I302" s="85"/>
      <c r="J302" s="86"/>
      <c r="K302" s="84">
        <v>35</v>
      </c>
      <c r="L302" s="84">
        <v>85</v>
      </c>
      <c r="M302" s="84">
        <v>18</v>
      </c>
      <c r="N302" s="84">
        <v>0.15</v>
      </c>
      <c r="O302" s="79">
        <v>136</v>
      </c>
    </row>
    <row r="303" spans="1:15" x14ac:dyDescent="0.3">
      <c r="A303" s="75" t="s">
        <v>113</v>
      </c>
      <c r="B303" s="79">
        <v>90</v>
      </c>
      <c r="C303" s="84">
        <v>10.36</v>
      </c>
      <c r="D303" s="84">
        <v>20.753</v>
      </c>
      <c r="E303" s="84">
        <v>0.81</v>
      </c>
      <c r="F303" s="84">
        <v>168.3</v>
      </c>
      <c r="G303" s="84">
        <v>2.7E-2</v>
      </c>
      <c r="H303" s="84"/>
      <c r="I303" s="85">
        <v>96</v>
      </c>
      <c r="J303" s="84"/>
      <c r="K303" s="65">
        <v>38.799999999999997</v>
      </c>
      <c r="L303" s="84">
        <v>120.3</v>
      </c>
      <c r="M303" s="84">
        <v>15</v>
      </c>
      <c r="N303" s="84">
        <v>0.5</v>
      </c>
      <c r="O303" s="79">
        <v>620</v>
      </c>
    </row>
    <row r="304" spans="1:15" x14ac:dyDescent="0.3">
      <c r="A304" s="75" t="s">
        <v>38</v>
      </c>
      <c r="B304" s="79">
        <v>150</v>
      </c>
      <c r="C304" s="84">
        <v>5.4</v>
      </c>
      <c r="D304" s="84">
        <v>0.06</v>
      </c>
      <c r="E304" s="84">
        <v>30</v>
      </c>
      <c r="F304" s="84">
        <v>147</v>
      </c>
      <c r="G304" s="84">
        <v>0.06</v>
      </c>
      <c r="H304" s="84">
        <v>0.02</v>
      </c>
      <c r="I304" s="106"/>
      <c r="J304" s="84" t="s">
        <v>114</v>
      </c>
      <c r="K304" s="84">
        <v>10</v>
      </c>
      <c r="L304" s="84">
        <v>36</v>
      </c>
      <c r="M304" s="107">
        <v>9</v>
      </c>
      <c r="N304" s="84">
        <v>0.5</v>
      </c>
      <c r="O304" s="79">
        <v>469</v>
      </c>
    </row>
    <row r="305" spans="1:15" x14ac:dyDescent="0.3">
      <c r="A305" s="75" t="s">
        <v>58</v>
      </c>
      <c r="B305" s="79">
        <v>200</v>
      </c>
      <c r="C305" s="50">
        <v>0.2</v>
      </c>
      <c r="D305" s="50">
        <v>0.2</v>
      </c>
      <c r="E305" s="50">
        <v>27.2</v>
      </c>
      <c r="F305" s="50">
        <v>110</v>
      </c>
      <c r="G305" s="50">
        <v>0.02</v>
      </c>
      <c r="H305" s="50">
        <v>12.9</v>
      </c>
      <c r="I305" s="50">
        <v>20</v>
      </c>
      <c r="J305" s="50" t="s">
        <v>21</v>
      </c>
      <c r="K305" s="50">
        <v>12</v>
      </c>
      <c r="L305" s="50">
        <v>4</v>
      </c>
      <c r="M305" s="50">
        <v>4</v>
      </c>
      <c r="N305" s="50">
        <v>0.5</v>
      </c>
      <c r="O305" s="79">
        <v>588</v>
      </c>
    </row>
    <row r="306" spans="1:15" x14ac:dyDescent="0.3">
      <c r="A306" s="75" t="s">
        <v>91</v>
      </c>
      <c r="B306" s="79">
        <v>50</v>
      </c>
      <c r="C306" s="84">
        <v>3.75</v>
      </c>
      <c r="D306" s="84">
        <v>1.5</v>
      </c>
      <c r="E306" s="84">
        <v>25</v>
      </c>
      <c r="F306" s="84">
        <v>130</v>
      </c>
      <c r="G306" s="84">
        <v>0.09</v>
      </c>
      <c r="H306" s="84" t="s">
        <v>92</v>
      </c>
      <c r="I306" s="85" t="s">
        <v>92</v>
      </c>
      <c r="J306" s="84">
        <v>1.5</v>
      </c>
      <c r="K306" s="84">
        <v>21.25</v>
      </c>
      <c r="L306" s="84">
        <v>56.8</v>
      </c>
      <c r="M306" s="84">
        <v>6.5</v>
      </c>
      <c r="N306" s="84">
        <v>0.65</v>
      </c>
      <c r="O306" s="87"/>
    </row>
    <row r="307" spans="1:15" x14ac:dyDescent="0.3">
      <c r="A307" s="75" t="s">
        <v>93</v>
      </c>
      <c r="B307" s="79">
        <v>25</v>
      </c>
      <c r="C307" s="84">
        <v>1.87</v>
      </c>
      <c r="D307" s="84">
        <v>0.75</v>
      </c>
      <c r="E307" s="84">
        <v>12.5</v>
      </c>
      <c r="F307" s="84">
        <v>65</v>
      </c>
      <c r="G307" s="84">
        <v>0.06</v>
      </c>
      <c r="H307" s="84" t="s">
        <v>92</v>
      </c>
      <c r="I307" s="85" t="s">
        <v>92</v>
      </c>
      <c r="J307" s="84">
        <v>0.75</v>
      </c>
      <c r="K307" s="84">
        <v>10.6</v>
      </c>
      <c r="L307" s="84">
        <v>35</v>
      </c>
      <c r="M307" s="84">
        <v>4</v>
      </c>
      <c r="N307" s="84">
        <v>0.4</v>
      </c>
      <c r="O307" s="88"/>
    </row>
    <row r="308" spans="1:15" x14ac:dyDescent="0.3">
      <c r="A308" s="101" t="s">
        <v>24</v>
      </c>
      <c r="B308" s="88"/>
      <c r="C308" s="108">
        <f>SUM(C301:C307)</f>
        <v>28.46</v>
      </c>
      <c r="D308" s="108">
        <f t="shared" ref="D308:N308" si="32">SUM(D301:D307)</f>
        <v>26.402999999999999</v>
      </c>
      <c r="E308" s="108">
        <f t="shared" si="32"/>
        <v>118.35</v>
      </c>
      <c r="F308" s="109">
        <f t="shared" si="32"/>
        <v>791.7</v>
      </c>
      <c r="G308" s="108">
        <f t="shared" si="32"/>
        <v>0.32500000000000001</v>
      </c>
      <c r="H308" s="108">
        <f t="shared" si="32"/>
        <v>14.34</v>
      </c>
      <c r="I308" s="110">
        <f t="shared" si="32"/>
        <v>117</v>
      </c>
      <c r="J308" s="108">
        <f t="shared" si="32"/>
        <v>2.25</v>
      </c>
      <c r="K308" s="108">
        <f t="shared" si="32"/>
        <v>145.04999999999998</v>
      </c>
      <c r="L308" s="108">
        <f t="shared" si="32"/>
        <v>346.9</v>
      </c>
      <c r="M308" s="108">
        <f t="shared" si="32"/>
        <v>58.5</v>
      </c>
      <c r="N308" s="108">
        <f t="shared" si="32"/>
        <v>3.1999999999999997</v>
      </c>
      <c r="O308" s="88"/>
    </row>
    <row r="309" spans="1:15" x14ac:dyDescent="0.3">
      <c r="B309"/>
      <c r="I309" s="93"/>
      <c r="O309"/>
    </row>
    <row r="310" spans="1:15" x14ac:dyDescent="0.3">
      <c r="A310" s="149" t="s">
        <v>45</v>
      </c>
      <c r="B310" s="149"/>
      <c r="C310" s="149"/>
      <c r="D310" s="149"/>
      <c r="E310" s="149"/>
      <c r="F310" s="149"/>
      <c r="G310" s="149"/>
      <c r="H310" s="149"/>
      <c r="I310" s="149"/>
      <c r="J310" s="149"/>
      <c r="K310" s="149"/>
      <c r="L310" s="149"/>
      <c r="M310" s="149"/>
      <c r="N310" s="149"/>
      <c r="O310" s="149"/>
    </row>
    <row r="311" spans="1:15" x14ac:dyDescent="0.3">
      <c r="A311" s="143" t="s">
        <v>1</v>
      </c>
      <c r="B311" s="144" t="s">
        <v>2</v>
      </c>
      <c r="C311" s="143" t="s">
        <v>3</v>
      </c>
      <c r="D311" s="143"/>
      <c r="E311" s="143"/>
      <c r="F311" s="144" t="s">
        <v>7</v>
      </c>
      <c r="G311" s="143" t="s">
        <v>8</v>
      </c>
      <c r="H311" s="143"/>
      <c r="I311" s="143"/>
      <c r="J311" s="143"/>
      <c r="K311" s="143" t="s">
        <v>9</v>
      </c>
      <c r="L311" s="143"/>
      <c r="M311" s="143"/>
      <c r="N311" s="143"/>
      <c r="O311" s="141" t="s">
        <v>73</v>
      </c>
    </row>
    <row r="312" spans="1:15" ht="30" customHeight="1" x14ac:dyDescent="0.3">
      <c r="A312" s="139"/>
      <c r="B312" s="141"/>
      <c r="C312" s="81" t="s">
        <v>4</v>
      </c>
      <c r="D312" s="81" t="s">
        <v>5</v>
      </c>
      <c r="E312" s="81" t="s">
        <v>6</v>
      </c>
      <c r="F312" s="141"/>
      <c r="G312" s="81" t="s">
        <v>10</v>
      </c>
      <c r="H312" s="81" t="s">
        <v>11</v>
      </c>
      <c r="I312" s="82" t="s">
        <v>81</v>
      </c>
      <c r="J312" s="81" t="s">
        <v>12</v>
      </c>
      <c r="K312" s="81" t="s">
        <v>13</v>
      </c>
      <c r="L312" s="81" t="s">
        <v>14</v>
      </c>
      <c r="M312" s="81" t="s">
        <v>15</v>
      </c>
      <c r="N312" s="81" t="s">
        <v>16</v>
      </c>
      <c r="O312" s="141"/>
    </row>
    <row r="313" spans="1:15" ht="27.6" x14ac:dyDescent="0.3">
      <c r="A313" s="80" t="s">
        <v>115</v>
      </c>
      <c r="B313" s="6">
        <v>200</v>
      </c>
      <c r="C313" s="84">
        <v>2.8</v>
      </c>
      <c r="D313" s="84">
        <v>0.8</v>
      </c>
      <c r="E313" s="84">
        <v>26.5</v>
      </c>
      <c r="F313" s="84">
        <v>97.4</v>
      </c>
      <c r="G313" s="84">
        <v>0.1</v>
      </c>
      <c r="H313" s="84">
        <v>0.7</v>
      </c>
      <c r="I313" s="85"/>
      <c r="J313" s="86"/>
      <c r="K313" s="84">
        <v>34.1</v>
      </c>
      <c r="L313" s="84">
        <v>86</v>
      </c>
      <c r="M313" s="84">
        <v>15</v>
      </c>
      <c r="N313" s="84">
        <v>0.15</v>
      </c>
      <c r="O313" s="79">
        <v>139</v>
      </c>
    </row>
    <row r="314" spans="1:15" x14ac:dyDescent="0.3">
      <c r="A314" s="80" t="s">
        <v>116</v>
      </c>
      <c r="B314" s="6">
        <v>90</v>
      </c>
      <c r="C314" s="84">
        <v>13.72</v>
      </c>
      <c r="D314" s="84">
        <v>12.26</v>
      </c>
      <c r="E314" s="84">
        <v>12.154</v>
      </c>
      <c r="F314" s="84">
        <v>201.7</v>
      </c>
      <c r="G314" s="84">
        <v>0.06</v>
      </c>
      <c r="H314" s="84">
        <v>0.18</v>
      </c>
      <c r="I314" s="85">
        <v>24.8</v>
      </c>
      <c r="J314" s="84">
        <v>1.57</v>
      </c>
      <c r="K314" s="84">
        <v>39.299999999999997</v>
      </c>
      <c r="L314" s="84">
        <v>130</v>
      </c>
      <c r="M314" s="84">
        <v>15</v>
      </c>
      <c r="N314" s="84">
        <v>0.5</v>
      </c>
      <c r="O314" s="111">
        <v>669</v>
      </c>
    </row>
    <row r="315" spans="1:15" x14ac:dyDescent="0.3">
      <c r="A315" s="80" t="s">
        <v>107</v>
      </c>
      <c r="B315" s="6">
        <v>150</v>
      </c>
      <c r="C315" s="84">
        <v>0.45</v>
      </c>
      <c r="D315" s="84">
        <v>9.1</v>
      </c>
      <c r="E315" s="84">
        <v>21.9</v>
      </c>
      <c r="F315" s="84">
        <v>151.5</v>
      </c>
      <c r="G315" s="84">
        <v>0.05</v>
      </c>
      <c r="H315" s="84" t="s">
        <v>92</v>
      </c>
      <c r="I315" s="85">
        <v>24</v>
      </c>
      <c r="J315" s="84">
        <v>1.3</v>
      </c>
      <c r="K315" s="84">
        <v>18</v>
      </c>
      <c r="L315" s="84">
        <v>88</v>
      </c>
      <c r="M315" s="84">
        <v>40</v>
      </c>
      <c r="N315" s="84">
        <v>1.2</v>
      </c>
      <c r="O315" s="79" t="s">
        <v>108</v>
      </c>
    </row>
    <row r="316" spans="1:15" x14ac:dyDescent="0.3">
      <c r="A316" s="80" t="s">
        <v>102</v>
      </c>
      <c r="B316" s="6">
        <v>200</v>
      </c>
      <c r="C316" s="8" t="s">
        <v>21</v>
      </c>
      <c r="D316" s="8">
        <v>0</v>
      </c>
      <c r="E316" s="8">
        <v>14</v>
      </c>
      <c r="F316" s="8">
        <v>56</v>
      </c>
      <c r="G316" s="8">
        <v>0</v>
      </c>
      <c r="H316" s="8">
        <v>5.4</v>
      </c>
      <c r="I316" s="96">
        <v>0</v>
      </c>
      <c r="J316" s="8">
        <v>0</v>
      </c>
      <c r="K316" s="8">
        <v>12</v>
      </c>
      <c r="L316" s="8">
        <v>8</v>
      </c>
      <c r="M316" s="8">
        <v>6</v>
      </c>
      <c r="N316" s="8">
        <v>0.5</v>
      </c>
      <c r="O316" s="79">
        <v>627.62800000000004</v>
      </c>
    </row>
    <row r="317" spans="1:15" x14ac:dyDescent="0.3">
      <c r="A317" s="80" t="s">
        <v>91</v>
      </c>
      <c r="B317" s="6">
        <v>50</v>
      </c>
      <c r="C317" s="84">
        <v>3.75</v>
      </c>
      <c r="D317" s="84">
        <v>1.5</v>
      </c>
      <c r="E317" s="84">
        <v>25</v>
      </c>
      <c r="F317" s="84">
        <v>130</v>
      </c>
      <c r="G317" s="84">
        <v>0.09</v>
      </c>
      <c r="H317" s="84" t="s">
        <v>92</v>
      </c>
      <c r="I317" s="85" t="s">
        <v>92</v>
      </c>
      <c r="J317" s="84">
        <v>1.5</v>
      </c>
      <c r="K317" s="84">
        <v>21.25</v>
      </c>
      <c r="L317" s="84">
        <v>56.8</v>
      </c>
      <c r="M317" s="84">
        <v>6.5</v>
      </c>
      <c r="N317" s="84">
        <v>0.65</v>
      </c>
      <c r="O317" s="88"/>
    </row>
    <row r="318" spans="1:15" x14ac:dyDescent="0.3">
      <c r="A318" s="80" t="s">
        <v>93</v>
      </c>
      <c r="B318" s="6">
        <v>25</v>
      </c>
      <c r="C318" s="84">
        <v>1.87</v>
      </c>
      <c r="D318" s="84">
        <v>0.75</v>
      </c>
      <c r="E318" s="84">
        <v>12.5</v>
      </c>
      <c r="F318" s="84">
        <v>65</v>
      </c>
      <c r="G318" s="84">
        <v>0.06</v>
      </c>
      <c r="H318" s="84" t="s">
        <v>92</v>
      </c>
      <c r="I318" s="85" t="s">
        <v>92</v>
      </c>
      <c r="J318" s="84">
        <v>0.75</v>
      </c>
      <c r="K318" s="84">
        <v>10.6</v>
      </c>
      <c r="L318" s="84">
        <v>35</v>
      </c>
      <c r="M318" s="84">
        <v>4</v>
      </c>
      <c r="N318" s="84">
        <v>0.4</v>
      </c>
      <c r="O318" s="88"/>
    </row>
    <row r="319" spans="1:15" x14ac:dyDescent="0.3">
      <c r="A319" s="17" t="s">
        <v>24</v>
      </c>
      <c r="B319" s="89"/>
      <c r="C319" s="90">
        <f t="shared" ref="C319:N319" si="33">SUM(C313:C318)</f>
        <v>22.59</v>
      </c>
      <c r="D319" s="90">
        <f t="shared" si="33"/>
        <v>24.41</v>
      </c>
      <c r="E319" s="90">
        <f t="shared" si="33"/>
        <v>112.054</v>
      </c>
      <c r="F319" s="91">
        <f t="shared" si="33"/>
        <v>701.6</v>
      </c>
      <c r="G319" s="90">
        <f t="shared" si="33"/>
        <v>0.36000000000000004</v>
      </c>
      <c r="H319" s="90">
        <f t="shared" si="33"/>
        <v>6.28</v>
      </c>
      <c r="I319" s="92">
        <f t="shared" si="33"/>
        <v>48.8</v>
      </c>
      <c r="J319" s="90">
        <f t="shared" si="33"/>
        <v>5.12</v>
      </c>
      <c r="K319" s="90">
        <f t="shared" si="33"/>
        <v>135.25</v>
      </c>
      <c r="L319" s="90">
        <f t="shared" si="33"/>
        <v>403.8</v>
      </c>
      <c r="M319" s="90">
        <f t="shared" si="33"/>
        <v>86.5</v>
      </c>
      <c r="N319" s="90">
        <f t="shared" si="33"/>
        <v>3.4</v>
      </c>
      <c r="O319" s="89"/>
    </row>
    <row r="320" spans="1:15" x14ac:dyDescent="0.3">
      <c r="B320"/>
      <c r="I320" s="93"/>
      <c r="O320"/>
    </row>
    <row r="321" spans="1:15" x14ac:dyDescent="0.3">
      <c r="A321" s="149" t="s">
        <v>50</v>
      </c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66"/>
    </row>
    <row r="322" spans="1:15" x14ac:dyDescent="0.3">
      <c r="A322" s="143" t="s">
        <v>1</v>
      </c>
      <c r="B322" s="144" t="s">
        <v>2</v>
      </c>
      <c r="C322" s="143" t="s">
        <v>3</v>
      </c>
      <c r="D322" s="143"/>
      <c r="E322" s="143"/>
      <c r="F322" s="144" t="s">
        <v>7</v>
      </c>
      <c r="G322" s="143" t="s">
        <v>8</v>
      </c>
      <c r="H322" s="143"/>
      <c r="I322" s="143"/>
      <c r="J322" s="143"/>
      <c r="K322" s="143" t="s">
        <v>9</v>
      </c>
      <c r="L322" s="143"/>
      <c r="M322" s="143"/>
      <c r="N322" s="143"/>
      <c r="O322" s="141" t="s">
        <v>73</v>
      </c>
    </row>
    <row r="323" spans="1:15" ht="30" customHeight="1" x14ac:dyDescent="0.3">
      <c r="A323" s="139"/>
      <c r="B323" s="141"/>
      <c r="C323" s="81" t="s">
        <v>4</v>
      </c>
      <c r="D323" s="81" t="s">
        <v>5</v>
      </c>
      <c r="E323" s="81" t="s">
        <v>6</v>
      </c>
      <c r="F323" s="141"/>
      <c r="G323" s="81" t="s">
        <v>10</v>
      </c>
      <c r="H323" s="81" t="s">
        <v>11</v>
      </c>
      <c r="I323" s="82" t="s">
        <v>81</v>
      </c>
      <c r="J323" s="81" t="s">
        <v>12</v>
      </c>
      <c r="K323" s="81" t="s">
        <v>13</v>
      </c>
      <c r="L323" s="81" t="s">
        <v>14</v>
      </c>
      <c r="M323" s="81" t="s">
        <v>15</v>
      </c>
      <c r="N323" s="81" t="s">
        <v>16</v>
      </c>
      <c r="O323" s="141"/>
    </row>
    <row r="324" spans="1:15" x14ac:dyDescent="0.3">
      <c r="A324" s="75" t="s">
        <v>46</v>
      </c>
      <c r="B324" s="79">
        <v>60</v>
      </c>
      <c r="C324" s="84">
        <v>1.4</v>
      </c>
      <c r="D324" s="84">
        <v>1.3</v>
      </c>
      <c r="E324" s="84">
        <v>5.6</v>
      </c>
      <c r="F324" s="84">
        <v>81.7</v>
      </c>
      <c r="G324" s="84">
        <v>5.5E-2</v>
      </c>
      <c r="H324" s="84">
        <v>23.66</v>
      </c>
      <c r="I324" s="85">
        <v>2.2400000000000002</v>
      </c>
      <c r="J324" s="86"/>
      <c r="K324" s="65">
        <v>24.8</v>
      </c>
      <c r="L324" s="86"/>
      <c r="M324" s="84">
        <v>10.199999999999999</v>
      </c>
      <c r="N324" s="84">
        <v>0.3</v>
      </c>
      <c r="O324" s="79">
        <v>570</v>
      </c>
    </row>
    <row r="325" spans="1:15" x14ac:dyDescent="0.3">
      <c r="A325" s="75" t="s">
        <v>117</v>
      </c>
      <c r="B325" s="79">
        <v>200</v>
      </c>
      <c r="C325" s="84">
        <v>2.25</v>
      </c>
      <c r="D325" s="84">
        <v>4</v>
      </c>
      <c r="E325" s="84">
        <v>15.7</v>
      </c>
      <c r="F325" s="84">
        <v>89.6</v>
      </c>
      <c r="G325" s="84">
        <v>0.104</v>
      </c>
      <c r="H325" s="84">
        <v>0.08</v>
      </c>
      <c r="I325" s="85">
        <v>146.4</v>
      </c>
      <c r="J325" s="84">
        <v>0.64</v>
      </c>
      <c r="K325" s="84">
        <v>28</v>
      </c>
      <c r="L325" s="84">
        <v>90</v>
      </c>
      <c r="M325" s="84">
        <v>15</v>
      </c>
      <c r="N325" s="84">
        <v>0.26</v>
      </c>
      <c r="O325" s="79">
        <v>120</v>
      </c>
    </row>
    <row r="326" spans="1:15" ht="27.6" x14ac:dyDescent="0.3">
      <c r="A326" s="75" t="s">
        <v>118</v>
      </c>
      <c r="B326" s="79">
        <v>90</v>
      </c>
      <c r="C326" s="8">
        <v>12.56</v>
      </c>
      <c r="D326" s="8">
        <v>5.98</v>
      </c>
      <c r="E326" s="8">
        <v>18</v>
      </c>
      <c r="F326" s="8">
        <v>86.4</v>
      </c>
      <c r="G326" s="8">
        <v>0.13200000000000001</v>
      </c>
      <c r="H326" s="8">
        <v>2.16</v>
      </c>
      <c r="I326" s="95">
        <v>18.5</v>
      </c>
      <c r="J326" s="8">
        <v>0.36</v>
      </c>
      <c r="K326" s="8">
        <v>70</v>
      </c>
      <c r="L326" s="8">
        <v>157</v>
      </c>
      <c r="M326" s="8">
        <v>30</v>
      </c>
      <c r="N326" s="8">
        <v>0.96</v>
      </c>
      <c r="O326" s="79">
        <v>471.32400000000001</v>
      </c>
    </row>
    <row r="327" spans="1:15" x14ac:dyDescent="0.3">
      <c r="A327" s="75" t="s">
        <v>96</v>
      </c>
      <c r="B327" s="79">
        <v>150</v>
      </c>
      <c r="C327" s="8">
        <v>3.2</v>
      </c>
      <c r="D327" s="8">
        <v>1.2</v>
      </c>
      <c r="E327" s="8">
        <v>22.1</v>
      </c>
      <c r="F327" s="8">
        <v>112</v>
      </c>
      <c r="G327" s="8">
        <v>0.15</v>
      </c>
      <c r="H327" s="8" t="s">
        <v>49</v>
      </c>
      <c r="I327" s="95">
        <v>24.8</v>
      </c>
      <c r="J327" s="8">
        <v>0.2</v>
      </c>
      <c r="K327" s="65">
        <v>52.7</v>
      </c>
      <c r="L327" s="8">
        <v>84</v>
      </c>
      <c r="M327" s="8">
        <v>30</v>
      </c>
      <c r="N327" s="8">
        <v>1</v>
      </c>
      <c r="O327" s="79">
        <v>472</v>
      </c>
    </row>
    <row r="328" spans="1:15" x14ac:dyDescent="0.3">
      <c r="A328" s="75" t="s">
        <v>119</v>
      </c>
      <c r="B328" s="79">
        <v>200</v>
      </c>
      <c r="C328" s="8" t="s">
        <v>21</v>
      </c>
      <c r="D328" s="8">
        <v>0</v>
      </c>
      <c r="E328" s="8">
        <v>14</v>
      </c>
      <c r="F328" s="8">
        <v>56</v>
      </c>
      <c r="G328" s="8">
        <v>0</v>
      </c>
      <c r="H328" s="8">
        <v>5.4</v>
      </c>
      <c r="I328" s="96">
        <v>0</v>
      </c>
      <c r="J328" s="8">
        <v>0</v>
      </c>
      <c r="K328" s="8">
        <v>12</v>
      </c>
      <c r="L328" s="8">
        <v>8</v>
      </c>
      <c r="M328" s="8">
        <v>6</v>
      </c>
      <c r="N328" s="8">
        <v>0.5</v>
      </c>
      <c r="O328" s="79">
        <v>627.62800000000004</v>
      </c>
    </row>
    <row r="329" spans="1:15" x14ac:dyDescent="0.3">
      <c r="A329" s="75" t="s">
        <v>91</v>
      </c>
      <c r="B329" s="112">
        <v>50</v>
      </c>
      <c r="C329" s="84">
        <v>3.75</v>
      </c>
      <c r="D329" s="84">
        <v>1.5</v>
      </c>
      <c r="E329" s="84">
        <v>25</v>
      </c>
      <c r="F329" s="84">
        <v>130</v>
      </c>
      <c r="G329" s="84">
        <v>0.09</v>
      </c>
      <c r="H329" s="84" t="s">
        <v>92</v>
      </c>
      <c r="I329" s="85" t="s">
        <v>92</v>
      </c>
      <c r="J329" s="84">
        <v>1.5</v>
      </c>
      <c r="K329" s="84">
        <v>21.25</v>
      </c>
      <c r="L329" s="84">
        <v>56.8</v>
      </c>
      <c r="M329" s="84">
        <v>6.5</v>
      </c>
      <c r="N329" s="84">
        <v>0.65</v>
      </c>
      <c r="O329" s="87"/>
    </row>
    <row r="330" spans="1:15" x14ac:dyDescent="0.3">
      <c r="A330" s="75" t="s">
        <v>93</v>
      </c>
      <c r="B330" s="112">
        <v>25</v>
      </c>
      <c r="C330" s="84">
        <v>1.87</v>
      </c>
      <c r="D330" s="84">
        <v>0.75</v>
      </c>
      <c r="E330" s="84">
        <v>12.5</v>
      </c>
      <c r="F330" s="84">
        <v>65</v>
      </c>
      <c r="G330" s="84">
        <v>0.06</v>
      </c>
      <c r="H330" s="84" t="s">
        <v>92</v>
      </c>
      <c r="I330" s="85" t="s">
        <v>92</v>
      </c>
      <c r="J330" s="84">
        <v>0.75</v>
      </c>
      <c r="K330" s="84">
        <v>10.6</v>
      </c>
      <c r="L330" s="84">
        <v>35</v>
      </c>
      <c r="M330" s="84">
        <v>4</v>
      </c>
      <c r="N330" s="84">
        <v>0.4</v>
      </c>
      <c r="O330" s="88"/>
    </row>
    <row r="331" spans="1:15" x14ac:dyDescent="0.3">
      <c r="A331" s="17" t="s">
        <v>24</v>
      </c>
      <c r="B331" s="89"/>
      <c r="C331" s="90">
        <f>SUM(C324:C330)</f>
        <v>25.03</v>
      </c>
      <c r="D331" s="90">
        <f t="shared" ref="D331:N331" si="34">SUM(D324:D330)</f>
        <v>14.73</v>
      </c>
      <c r="E331" s="90">
        <f t="shared" si="34"/>
        <v>112.9</v>
      </c>
      <c r="F331" s="91">
        <f t="shared" si="34"/>
        <v>620.70000000000005</v>
      </c>
      <c r="G331" s="90">
        <f t="shared" si="34"/>
        <v>0.59099999999999997</v>
      </c>
      <c r="H331" s="90">
        <f t="shared" si="34"/>
        <v>31.299999999999997</v>
      </c>
      <c r="I331" s="92">
        <f t="shared" si="34"/>
        <v>191.94000000000003</v>
      </c>
      <c r="J331" s="90">
        <f t="shared" si="34"/>
        <v>3.45</v>
      </c>
      <c r="K331" s="90">
        <f t="shared" si="34"/>
        <v>219.35</v>
      </c>
      <c r="L331" s="90">
        <f t="shared" si="34"/>
        <v>430.8</v>
      </c>
      <c r="M331" s="90">
        <f t="shared" si="34"/>
        <v>101.7</v>
      </c>
      <c r="N331" s="90">
        <f t="shared" si="34"/>
        <v>4.07</v>
      </c>
      <c r="O331" s="89"/>
    </row>
    <row r="332" spans="1:15" x14ac:dyDescent="0.3">
      <c r="B332"/>
      <c r="I332" s="93"/>
      <c r="O332"/>
    </row>
    <row r="333" spans="1:15" x14ac:dyDescent="0.3">
      <c r="A333" s="149" t="s">
        <v>52</v>
      </c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66"/>
    </row>
    <row r="334" spans="1:15" x14ac:dyDescent="0.3">
      <c r="A334" s="143" t="s">
        <v>1</v>
      </c>
      <c r="B334" s="144" t="s">
        <v>2</v>
      </c>
      <c r="C334" s="143" t="s">
        <v>3</v>
      </c>
      <c r="D334" s="143"/>
      <c r="E334" s="143"/>
      <c r="F334" s="144" t="s">
        <v>7</v>
      </c>
      <c r="G334" s="143" t="s">
        <v>8</v>
      </c>
      <c r="H334" s="143"/>
      <c r="I334" s="143"/>
      <c r="J334" s="143"/>
      <c r="K334" s="143" t="s">
        <v>9</v>
      </c>
      <c r="L334" s="143"/>
      <c r="M334" s="143"/>
      <c r="N334" s="143"/>
      <c r="O334" s="148" t="s">
        <v>73</v>
      </c>
    </row>
    <row r="335" spans="1:15" ht="28.5" customHeight="1" x14ac:dyDescent="0.3">
      <c r="A335" s="139"/>
      <c r="B335" s="141"/>
      <c r="C335" s="81" t="s">
        <v>4</v>
      </c>
      <c r="D335" s="81" t="s">
        <v>5</v>
      </c>
      <c r="E335" s="81" t="s">
        <v>6</v>
      </c>
      <c r="F335" s="141"/>
      <c r="G335" s="81" t="s">
        <v>10</v>
      </c>
      <c r="H335" s="81" t="s">
        <v>11</v>
      </c>
      <c r="I335" s="82" t="s">
        <v>81</v>
      </c>
      <c r="J335" s="81" t="s">
        <v>12</v>
      </c>
      <c r="K335" s="81" t="s">
        <v>13</v>
      </c>
      <c r="L335" s="81" t="s">
        <v>14</v>
      </c>
      <c r="M335" s="81" t="s">
        <v>15</v>
      </c>
      <c r="N335" s="81" t="s">
        <v>16</v>
      </c>
      <c r="O335" s="148"/>
    </row>
    <row r="336" spans="1:15" ht="27.6" x14ac:dyDescent="0.3">
      <c r="A336" s="76" t="s">
        <v>120</v>
      </c>
      <c r="B336" s="74">
        <v>60</v>
      </c>
      <c r="C336" s="8">
        <v>0.96</v>
      </c>
      <c r="D336" s="8">
        <v>3</v>
      </c>
      <c r="E336" s="8">
        <v>5.52</v>
      </c>
      <c r="F336" s="8">
        <v>52.8</v>
      </c>
      <c r="G336" s="8">
        <v>0.02</v>
      </c>
      <c r="H336" s="8">
        <v>11.6</v>
      </c>
      <c r="I336" s="95">
        <v>0</v>
      </c>
      <c r="J336" s="8">
        <v>0.2</v>
      </c>
      <c r="K336" s="8">
        <v>27.6</v>
      </c>
      <c r="L336" s="8">
        <v>3.6</v>
      </c>
      <c r="M336" s="8">
        <v>2</v>
      </c>
      <c r="N336" s="8">
        <v>0.48</v>
      </c>
      <c r="O336" s="50">
        <v>48.481999999999999</v>
      </c>
    </row>
    <row r="337" spans="1:15" x14ac:dyDescent="0.3">
      <c r="A337" s="75" t="s">
        <v>104</v>
      </c>
      <c r="B337" s="79">
        <v>200</v>
      </c>
      <c r="C337" s="84">
        <v>6.2</v>
      </c>
      <c r="D337" s="84">
        <v>0.8</v>
      </c>
      <c r="E337" s="84">
        <v>15.8</v>
      </c>
      <c r="F337" s="84">
        <v>98</v>
      </c>
      <c r="G337" s="84">
        <v>0.05</v>
      </c>
      <c r="H337" s="84">
        <v>0.8</v>
      </c>
      <c r="I337" s="85">
        <v>126</v>
      </c>
      <c r="J337" s="84" t="s">
        <v>21</v>
      </c>
      <c r="K337" s="84">
        <v>36</v>
      </c>
      <c r="L337" s="84">
        <v>62</v>
      </c>
      <c r="M337" s="84">
        <v>18</v>
      </c>
      <c r="N337" s="84">
        <v>0.4</v>
      </c>
      <c r="O337" s="113">
        <v>138</v>
      </c>
    </row>
    <row r="338" spans="1:15" x14ac:dyDescent="0.3">
      <c r="A338" s="75" t="s">
        <v>105</v>
      </c>
      <c r="B338" s="79">
        <v>90</v>
      </c>
      <c r="C338" s="84">
        <v>11.074999999999999</v>
      </c>
      <c r="D338" s="84">
        <v>15.13</v>
      </c>
      <c r="E338" s="84">
        <v>5.29</v>
      </c>
      <c r="F338" s="84">
        <v>173.2</v>
      </c>
      <c r="G338" s="84">
        <v>0.06</v>
      </c>
      <c r="H338" s="84">
        <v>0.6</v>
      </c>
      <c r="I338" s="85">
        <v>34</v>
      </c>
      <c r="J338" s="84">
        <v>1.8</v>
      </c>
      <c r="K338" s="84">
        <v>34.200000000000003</v>
      </c>
      <c r="L338" s="84">
        <v>120</v>
      </c>
      <c r="M338" s="84">
        <v>15</v>
      </c>
      <c r="N338" s="84">
        <v>0.5</v>
      </c>
      <c r="O338" s="113">
        <v>375</v>
      </c>
    </row>
    <row r="339" spans="1:15" x14ac:dyDescent="0.3">
      <c r="A339" s="75" t="s">
        <v>38</v>
      </c>
      <c r="B339" s="79">
        <v>150</v>
      </c>
      <c r="C339" s="84">
        <v>5.4</v>
      </c>
      <c r="D339" s="84">
        <v>0.06</v>
      </c>
      <c r="E339" s="84">
        <v>30</v>
      </c>
      <c r="F339" s="84">
        <v>147</v>
      </c>
      <c r="G339" s="84">
        <v>0.06</v>
      </c>
      <c r="H339" s="84">
        <v>0.02</v>
      </c>
      <c r="I339" s="85">
        <v>0</v>
      </c>
      <c r="J339" s="84" t="s">
        <v>114</v>
      </c>
      <c r="K339" s="84">
        <v>10</v>
      </c>
      <c r="L339" s="84">
        <v>36</v>
      </c>
      <c r="M339" s="84">
        <v>9</v>
      </c>
      <c r="N339" s="84">
        <v>0.5</v>
      </c>
      <c r="O339" s="113">
        <v>469</v>
      </c>
    </row>
    <row r="340" spans="1:15" x14ac:dyDescent="0.3">
      <c r="A340" s="75" t="s">
        <v>58</v>
      </c>
      <c r="B340" s="79">
        <v>200</v>
      </c>
      <c r="C340" s="50">
        <v>0.2</v>
      </c>
      <c r="D340" s="50">
        <v>0.2</v>
      </c>
      <c r="E340" s="50">
        <v>27.2</v>
      </c>
      <c r="F340" s="50">
        <v>110</v>
      </c>
      <c r="G340" s="50">
        <v>0.02</v>
      </c>
      <c r="H340" s="50">
        <v>12.9</v>
      </c>
      <c r="I340" s="50">
        <v>20</v>
      </c>
      <c r="J340" s="50" t="s">
        <v>21</v>
      </c>
      <c r="K340" s="50">
        <v>12</v>
      </c>
      <c r="L340" s="50">
        <v>4</v>
      </c>
      <c r="M340" s="50">
        <v>4</v>
      </c>
      <c r="N340" s="50">
        <v>0.5</v>
      </c>
      <c r="O340" s="113">
        <v>588</v>
      </c>
    </row>
    <row r="341" spans="1:15" x14ac:dyDescent="0.3">
      <c r="A341" s="75" t="s">
        <v>91</v>
      </c>
      <c r="B341" s="112">
        <v>50</v>
      </c>
      <c r="C341" s="84">
        <v>3.75</v>
      </c>
      <c r="D341" s="84">
        <v>1.5</v>
      </c>
      <c r="E341" s="84">
        <v>25</v>
      </c>
      <c r="F341" s="84">
        <v>130</v>
      </c>
      <c r="G341" s="84">
        <v>0.09</v>
      </c>
      <c r="H341" s="84" t="s">
        <v>92</v>
      </c>
      <c r="I341" s="85" t="s">
        <v>92</v>
      </c>
      <c r="J341" s="84">
        <v>1.5</v>
      </c>
      <c r="K341" s="84">
        <v>21.25</v>
      </c>
      <c r="L341" s="84">
        <v>56.8</v>
      </c>
      <c r="M341" s="84">
        <v>6.5</v>
      </c>
      <c r="N341" s="84">
        <v>0.65</v>
      </c>
      <c r="O341" s="87"/>
    </row>
    <row r="342" spans="1:15" x14ac:dyDescent="0.3">
      <c r="A342" s="75" t="s">
        <v>93</v>
      </c>
      <c r="B342" s="112">
        <v>25</v>
      </c>
      <c r="C342" s="84">
        <v>1.87</v>
      </c>
      <c r="D342" s="84">
        <v>0.75</v>
      </c>
      <c r="E342" s="84">
        <v>12.5</v>
      </c>
      <c r="F342" s="84">
        <v>65</v>
      </c>
      <c r="G342" s="84">
        <v>0.06</v>
      </c>
      <c r="H342" s="84" t="s">
        <v>92</v>
      </c>
      <c r="I342" s="85" t="s">
        <v>92</v>
      </c>
      <c r="J342" s="84">
        <v>0.75</v>
      </c>
      <c r="K342" s="84">
        <v>10.6</v>
      </c>
      <c r="L342" s="84">
        <v>35</v>
      </c>
      <c r="M342" s="84">
        <v>4</v>
      </c>
      <c r="N342" s="84">
        <v>0.4</v>
      </c>
      <c r="O342" s="88"/>
    </row>
    <row r="343" spans="1:15" x14ac:dyDescent="0.3">
      <c r="A343" s="17" t="s">
        <v>24</v>
      </c>
      <c r="B343" s="89"/>
      <c r="C343" s="90">
        <f>SUM(C336:C342)</f>
        <v>29.454999999999998</v>
      </c>
      <c r="D343" s="90">
        <f t="shared" ref="D343:N343" si="35">SUM(D336:D342)</f>
        <v>21.439999999999998</v>
      </c>
      <c r="E343" s="90">
        <f t="shared" si="35"/>
        <v>121.31</v>
      </c>
      <c r="F343" s="91">
        <f t="shared" si="35"/>
        <v>776</v>
      </c>
      <c r="G343" s="90">
        <f t="shared" si="35"/>
        <v>0.36</v>
      </c>
      <c r="H343" s="90">
        <f t="shared" si="35"/>
        <v>25.92</v>
      </c>
      <c r="I343" s="92">
        <f t="shared" si="35"/>
        <v>180</v>
      </c>
      <c r="J343" s="90">
        <f t="shared" si="35"/>
        <v>4.25</v>
      </c>
      <c r="K343" s="90">
        <f t="shared" si="35"/>
        <v>151.65</v>
      </c>
      <c r="L343" s="90">
        <f t="shared" si="35"/>
        <v>317.39999999999998</v>
      </c>
      <c r="M343" s="90">
        <f t="shared" si="35"/>
        <v>58.5</v>
      </c>
      <c r="N343" s="90">
        <f t="shared" si="35"/>
        <v>3.4299999999999997</v>
      </c>
      <c r="O343" s="89"/>
    </row>
    <row r="344" spans="1:15" x14ac:dyDescent="0.3">
      <c r="B344"/>
      <c r="I344" s="93"/>
      <c r="O344"/>
    </row>
    <row r="345" spans="1:15" x14ac:dyDescent="0.3">
      <c r="A345" s="149" t="s">
        <v>55</v>
      </c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66"/>
    </row>
    <row r="346" spans="1:15" x14ac:dyDescent="0.3">
      <c r="A346" s="143" t="s">
        <v>1</v>
      </c>
      <c r="B346" s="144" t="s">
        <v>2</v>
      </c>
      <c r="C346" s="143" t="s">
        <v>3</v>
      </c>
      <c r="D346" s="143"/>
      <c r="E346" s="143"/>
      <c r="F346" s="144" t="s">
        <v>7</v>
      </c>
      <c r="G346" s="143" t="s">
        <v>8</v>
      </c>
      <c r="H346" s="143"/>
      <c r="I346" s="143"/>
      <c r="J346" s="143"/>
      <c r="K346" s="143" t="s">
        <v>9</v>
      </c>
      <c r="L346" s="143"/>
      <c r="M346" s="143"/>
      <c r="N346" s="143"/>
      <c r="O346" s="141" t="s">
        <v>73</v>
      </c>
    </row>
    <row r="347" spans="1:15" ht="29.25" customHeight="1" x14ac:dyDescent="0.3">
      <c r="A347" s="139"/>
      <c r="B347" s="141"/>
      <c r="C347" s="81" t="s">
        <v>4</v>
      </c>
      <c r="D347" s="81" t="s">
        <v>5</v>
      </c>
      <c r="E347" s="81" t="s">
        <v>6</v>
      </c>
      <c r="F347" s="141"/>
      <c r="G347" s="81" t="s">
        <v>10</v>
      </c>
      <c r="H347" s="81" t="s">
        <v>11</v>
      </c>
      <c r="I347" s="82" t="s">
        <v>81</v>
      </c>
      <c r="J347" s="81" t="s">
        <v>12</v>
      </c>
      <c r="K347" s="81" t="s">
        <v>13</v>
      </c>
      <c r="L347" s="81" t="s">
        <v>14</v>
      </c>
      <c r="M347" s="81" t="s">
        <v>15</v>
      </c>
      <c r="N347" s="81" t="s">
        <v>16</v>
      </c>
      <c r="O347" s="141"/>
    </row>
    <row r="348" spans="1:15" ht="27.6" x14ac:dyDescent="0.3">
      <c r="A348" s="76" t="s">
        <v>111</v>
      </c>
      <c r="B348" s="74">
        <v>60</v>
      </c>
      <c r="C348" s="8">
        <v>0.78</v>
      </c>
      <c r="D348" s="8">
        <v>2.34</v>
      </c>
      <c r="E348" s="8">
        <v>7.08</v>
      </c>
      <c r="F348" s="8">
        <v>49.8</v>
      </c>
      <c r="G348" s="8">
        <v>1.7999999999999999E-2</v>
      </c>
      <c r="H348" s="8">
        <v>0.72</v>
      </c>
      <c r="I348" s="95">
        <v>10</v>
      </c>
      <c r="J348" s="8" t="s">
        <v>21</v>
      </c>
      <c r="K348" s="8">
        <v>17.399999999999999</v>
      </c>
      <c r="L348" s="8">
        <v>9.8000000000000007</v>
      </c>
      <c r="M348" s="8">
        <v>2</v>
      </c>
      <c r="N348" s="8">
        <v>0.5</v>
      </c>
      <c r="O348" s="74">
        <v>28</v>
      </c>
    </row>
    <row r="349" spans="1:15" ht="27.6" x14ac:dyDescent="0.3">
      <c r="A349" s="75" t="s">
        <v>115</v>
      </c>
      <c r="B349" s="79">
        <v>200</v>
      </c>
      <c r="C349" s="84">
        <v>2.8</v>
      </c>
      <c r="D349" s="84">
        <v>0.8</v>
      </c>
      <c r="E349" s="84">
        <v>26.5</v>
      </c>
      <c r="F349" s="84">
        <v>97.4</v>
      </c>
      <c r="G349" s="84">
        <v>0.1</v>
      </c>
      <c r="H349" s="84">
        <v>0.7</v>
      </c>
      <c r="I349" s="85"/>
      <c r="J349" s="86"/>
      <c r="K349" s="84">
        <v>34.1</v>
      </c>
      <c r="L349" s="84">
        <v>86</v>
      </c>
      <c r="M349" s="84">
        <v>15</v>
      </c>
      <c r="N349" s="84">
        <v>0.15</v>
      </c>
      <c r="O349" s="79">
        <v>139</v>
      </c>
    </row>
    <row r="350" spans="1:15" x14ac:dyDescent="0.3">
      <c r="A350" s="75" t="s">
        <v>113</v>
      </c>
      <c r="B350" s="79">
        <v>90</v>
      </c>
      <c r="C350" s="84">
        <v>10.36</v>
      </c>
      <c r="D350" s="84">
        <v>20.753</v>
      </c>
      <c r="E350" s="84">
        <v>0.81</v>
      </c>
      <c r="F350" s="84">
        <v>168.3</v>
      </c>
      <c r="G350" s="84">
        <v>2.7E-2</v>
      </c>
      <c r="H350" s="84"/>
      <c r="I350" s="85">
        <v>96</v>
      </c>
      <c r="J350" s="84"/>
      <c r="K350" s="65">
        <v>38.799999999999997</v>
      </c>
      <c r="L350" s="84">
        <v>120.3</v>
      </c>
      <c r="M350" s="84">
        <v>15</v>
      </c>
      <c r="N350" s="84">
        <v>0.5</v>
      </c>
      <c r="O350" s="79">
        <v>620</v>
      </c>
    </row>
    <row r="351" spans="1:15" x14ac:dyDescent="0.3">
      <c r="A351" s="75" t="s">
        <v>121</v>
      </c>
      <c r="B351" s="79">
        <v>150</v>
      </c>
      <c r="C351" s="84">
        <v>0.45</v>
      </c>
      <c r="D351" s="84">
        <v>9.1</v>
      </c>
      <c r="E351" s="84">
        <v>21.9</v>
      </c>
      <c r="F351" s="84">
        <v>151.5</v>
      </c>
      <c r="G351" s="84">
        <v>0.05</v>
      </c>
      <c r="H351" s="84" t="s">
        <v>92</v>
      </c>
      <c r="I351" s="85">
        <v>24</v>
      </c>
      <c r="J351" s="84">
        <v>1.3</v>
      </c>
      <c r="K351" s="84">
        <v>18</v>
      </c>
      <c r="L351" s="84">
        <v>88</v>
      </c>
      <c r="M351" s="84">
        <v>40</v>
      </c>
      <c r="N351" s="84">
        <v>1.2</v>
      </c>
      <c r="O351" s="79" t="s">
        <v>108</v>
      </c>
    </row>
    <row r="352" spans="1:15" x14ac:dyDescent="0.3">
      <c r="A352" s="75" t="s">
        <v>122</v>
      </c>
      <c r="B352" s="79">
        <v>200</v>
      </c>
      <c r="C352" s="8" t="s">
        <v>21</v>
      </c>
      <c r="D352" s="8">
        <v>0</v>
      </c>
      <c r="E352" s="8">
        <v>14</v>
      </c>
      <c r="F352" s="8">
        <v>56</v>
      </c>
      <c r="G352" s="8">
        <v>0</v>
      </c>
      <c r="H352" s="8">
        <v>5.4</v>
      </c>
      <c r="I352" s="96">
        <v>0</v>
      </c>
      <c r="J352" s="8">
        <v>0</v>
      </c>
      <c r="K352" s="8">
        <v>12</v>
      </c>
      <c r="L352" s="8">
        <v>8</v>
      </c>
      <c r="M352" s="8">
        <v>6</v>
      </c>
      <c r="N352" s="8">
        <v>0.5</v>
      </c>
      <c r="O352" s="79">
        <v>627.62800000000004</v>
      </c>
    </row>
    <row r="353" spans="1:15" x14ac:dyDescent="0.3">
      <c r="A353" s="75" t="s">
        <v>91</v>
      </c>
      <c r="B353" s="114">
        <v>50</v>
      </c>
      <c r="C353" s="84">
        <v>3.75</v>
      </c>
      <c r="D353" s="84">
        <v>1.5</v>
      </c>
      <c r="E353" s="84">
        <v>25</v>
      </c>
      <c r="F353" s="84">
        <v>130</v>
      </c>
      <c r="G353" s="84">
        <v>0.09</v>
      </c>
      <c r="H353" s="84" t="s">
        <v>92</v>
      </c>
      <c r="I353" s="85" t="s">
        <v>92</v>
      </c>
      <c r="J353" s="84">
        <v>1.5</v>
      </c>
      <c r="K353" s="84">
        <v>21.25</v>
      </c>
      <c r="L353" s="84">
        <v>56.8</v>
      </c>
      <c r="M353" s="84">
        <v>6.5</v>
      </c>
      <c r="N353" s="84">
        <v>0.65</v>
      </c>
      <c r="O353" s="87"/>
    </row>
    <row r="354" spans="1:15" x14ac:dyDescent="0.3">
      <c r="A354" s="75" t="s">
        <v>93</v>
      </c>
      <c r="B354" s="112">
        <v>25</v>
      </c>
      <c r="C354" s="84">
        <v>1.87</v>
      </c>
      <c r="D354" s="84">
        <v>0.75</v>
      </c>
      <c r="E354" s="84">
        <v>12.5</v>
      </c>
      <c r="F354" s="84">
        <v>65</v>
      </c>
      <c r="G354" s="84">
        <v>0.06</v>
      </c>
      <c r="H354" s="84" t="s">
        <v>92</v>
      </c>
      <c r="I354" s="85" t="s">
        <v>92</v>
      </c>
      <c r="J354" s="84">
        <v>0.75</v>
      </c>
      <c r="K354" s="84">
        <v>10.6</v>
      </c>
      <c r="L354" s="84">
        <v>35</v>
      </c>
      <c r="M354" s="84">
        <v>4</v>
      </c>
      <c r="N354" s="84">
        <v>0.4</v>
      </c>
      <c r="O354" s="88"/>
    </row>
    <row r="355" spans="1:15" x14ac:dyDescent="0.3">
      <c r="A355" s="17" t="s">
        <v>24</v>
      </c>
      <c r="B355" s="89"/>
      <c r="C355" s="90">
        <f>SUM(C348:C354)</f>
        <v>20.010000000000002</v>
      </c>
      <c r="D355" s="90">
        <f t="shared" ref="D355:N355" si="36">SUM(D348:D354)</f>
        <v>35.243000000000002</v>
      </c>
      <c r="E355" s="90">
        <f t="shared" si="36"/>
        <v>107.78999999999999</v>
      </c>
      <c r="F355" s="91">
        <f t="shared" si="36"/>
        <v>718</v>
      </c>
      <c r="G355" s="90">
        <f t="shared" si="36"/>
        <v>0.34500000000000003</v>
      </c>
      <c r="H355" s="90">
        <f t="shared" si="36"/>
        <v>6.82</v>
      </c>
      <c r="I355" s="92">
        <f t="shared" si="36"/>
        <v>130</v>
      </c>
      <c r="J355" s="90">
        <f t="shared" si="36"/>
        <v>3.55</v>
      </c>
      <c r="K355" s="90">
        <f t="shared" si="36"/>
        <v>152.15</v>
      </c>
      <c r="L355" s="90">
        <f t="shared" si="36"/>
        <v>403.90000000000003</v>
      </c>
      <c r="M355" s="90">
        <f t="shared" si="36"/>
        <v>88.5</v>
      </c>
      <c r="N355" s="90">
        <f t="shared" si="36"/>
        <v>3.8999999999999995</v>
      </c>
      <c r="O355" s="88"/>
    </row>
    <row r="356" spans="1:15" x14ac:dyDescent="0.3">
      <c r="B356"/>
      <c r="I356" s="93"/>
      <c r="O356"/>
    </row>
    <row r="357" spans="1:15" x14ac:dyDescent="0.3">
      <c r="A357" s="149" t="s">
        <v>59</v>
      </c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66"/>
    </row>
    <row r="358" spans="1:15" x14ac:dyDescent="0.3">
      <c r="A358" s="143" t="s">
        <v>1</v>
      </c>
      <c r="B358" s="144" t="s">
        <v>2</v>
      </c>
      <c r="C358" s="143" t="s">
        <v>3</v>
      </c>
      <c r="D358" s="143"/>
      <c r="E358" s="143"/>
      <c r="F358" s="144" t="s">
        <v>7</v>
      </c>
      <c r="G358" s="143" t="s">
        <v>8</v>
      </c>
      <c r="H358" s="143"/>
      <c r="I358" s="143"/>
      <c r="J358" s="143"/>
      <c r="K358" s="143" t="s">
        <v>9</v>
      </c>
      <c r="L358" s="143"/>
      <c r="M358" s="143"/>
      <c r="N358" s="143"/>
      <c r="O358" s="141" t="s">
        <v>73</v>
      </c>
    </row>
    <row r="359" spans="1:15" ht="30" customHeight="1" x14ac:dyDescent="0.3">
      <c r="A359" s="139"/>
      <c r="B359" s="141"/>
      <c r="C359" s="81" t="s">
        <v>4</v>
      </c>
      <c r="D359" s="81" t="s">
        <v>5</v>
      </c>
      <c r="E359" s="81" t="s">
        <v>6</v>
      </c>
      <c r="F359" s="141"/>
      <c r="G359" s="81" t="s">
        <v>10</v>
      </c>
      <c r="H359" s="81" t="s">
        <v>11</v>
      </c>
      <c r="I359" s="82" t="s">
        <v>81</v>
      </c>
      <c r="J359" s="81" t="s">
        <v>12</v>
      </c>
      <c r="K359" s="81" t="s">
        <v>13</v>
      </c>
      <c r="L359" s="81" t="s">
        <v>14</v>
      </c>
      <c r="M359" s="81" t="s">
        <v>15</v>
      </c>
      <c r="N359" s="81" t="s">
        <v>16</v>
      </c>
      <c r="O359" s="141"/>
    </row>
    <row r="360" spans="1:15" x14ac:dyDescent="0.3">
      <c r="A360" s="75" t="s">
        <v>123</v>
      </c>
      <c r="B360" s="79">
        <v>60</v>
      </c>
      <c r="C360" s="12">
        <v>1.4</v>
      </c>
      <c r="D360" s="12">
        <v>4.5999999999999996</v>
      </c>
      <c r="E360" s="12">
        <v>7.8</v>
      </c>
      <c r="F360" s="12">
        <v>78</v>
      </c>
      <c r="G360" s="12">
        <v>2.4E-2</v>
      </c>
      <c r="H360" s="12">
        <v>9.94</v>
      </c>
      <c r="I360" s="83">
        <v>0</v>
      </c>
      <c r="J360" s="12">
        <v>1.92</v>
      </c>
      <c r="K360" s="12">
        <v>25</v>
      </c>
      <c r="L360" s="12">
        <v>36.4</v>
      </c>
      <c r="M360" s="12">
        <v>11.64</v>
      </c>
      <c r="N360" s="12">
        <v>1</v>
      </c>
      <c r="O360" s="79">
        <v>75</v>
      </c>
    </row>
    <row r="361" spans="1:15" x14ac:dyDescent="0.3">
      <c r="A361" s="75" t="s">
        <v>124</v>
      </c>
      <c r="B361" s="79">
        <v>200</v>
      </c>
      <c r="C361" s="79">
        <v>2</v>
      </c>
      <c r="D361" s="79">
        <v>2.2400000000000002</v>
      </c>
      <c r="E361" s="79">
        <v>10.88</v>
      </c>
      <c r="F361" s="79">
        <v>72</v>
      </c>
      <c r="G361" s="79">
        <v>0.04</v>
      </c>
      <c r="H361" s="79">
        <v>8.64</v>
      </c>
      <c r="I361" s="113">
        <v>140</v>
      </c>
      <c r="J361" s="79">
        <v>0.64</v>
      </c>
      <c r="K361" s="79">
        <v>46.4</v>
      </c>
      <c r="L361" s="79">
        <v>90</v>
      </c>
      <c r="M361" s="79">
        <v>15</v>
      </c>
      <c r="N361" s="79">
        <v>0.3</v>
      </c>
      <c r="O361" s="79">
        <v>110</v>
      </c>
    </row>
    <row r="362" spans="1:15" x14ac:dyDescent="0.3">
      <c r="A362" s="75" t="s">
        <v>125</v>
      </c>
      <c r="B362" s="79">
        <v>90</v>
      </c>
      <c r="C362" s="84">
        <v>10.16</v>
      </c>
      <c r="D362" s="84">
        <v>12.08</v>
      </c>
      <c r="E362" s="84">
        <v>3.24</v>
      </c>
      <c r="F362" s="84">
        <v>140.4</v>
      </c>
      <c r="G362" s="84">
        <v>0.1</v>
      </c>
      <c r="H362" s="84">
        <v>6.32</v>
      </c>
      <c r="I362" s="85">
        <v>1130</v>
      </c>
      <c r="J362" s="84" t="s">
        <v>92</v>
      </c>
      <c r="K362" s="84">
        <v>21.6</v>
      </c>
      <c r="L362" s="84">
        <v>115.6</v>
      </c>
      <c r="M362" s="84">
        <v>14.4</v>
      </c>
      <c r="N362" s="84">
        <v>3.76</v>
      </c>
      <c r="O362" s="79">
        <v>387</v>
      </c>
    </row>
    <row r="363" spans="1:15" x14ac:dyDescent="0.3">
      <c r="A363" s="75" t="s">
        <v>57</v>
      </c>
      <c r="B363" s="79">
        <v>150</v>
      </c>
      <c r="C363" s="84">
        <v>3.6</v>
      </c>
      <c r="D363" s="84">
        <v>5.2</v>
      </c>
      <c r="E363" s="84">
        <v>37.6</v>
      </c>
      <c r="F363" s="84">
        <v>214</v>
      </c>
      <c r="G363" s="84">
        <v>0.03</v>
      </c>
      <c r="H363" s="86"/>
      <c r="I363" s="106"/>
      <c r="J363" s="84" t="s">
        <v>101</v>
      </c>
      <c r="K363" s="84">
        <v>15</v>
      </c>
      <c r="L363" s="84">
        <v>77</v>
      </c>
      <c r="M363" s="84">
        <v>27</v>
      </c>
      <c r="N363" s="84">
        <v>0.6</v>
      </c>
      <c r="O363" s="79">
        <v>465</v>
      </c>
    </row>
    <row r="364" spans="1:15" x14ac:dyDescent="0.3">
      <c r="A364" s="75" t="s">
        <v>33</v>
      </c>
      <c r="B364" s="79">
        <v>200</v>
      </c>
      <c r="C364" s="84"/>
      <c r="D364" s="84">
        <v>0.01</v>
      </c>
      <c r="E364" s="84">
        <v>14</v>
      </c>
      <c r="F364" s="84">
        <v>56</v>
      </c>
      <c r="G364" s="84" t="s">
        <v>92</v>
      </c>
      <c r="H364" s="84">
        <v>5.4</v>
      </c>
      <c r="I364" s="85" t="s">
        <v>92</v>
      </c>
      <c r="J364" s="84" t="s">
        <v>92</v>
      </c>
      <c r="K364" s="84">
        <v>12</v>
      </c>
      <c r="L364" s="84">
        <v>8</v>
      </c>
      <c r="M364" s="84">
        <v>6</v>
      </c>
      <c r="N364" s="84">
        <v>0.8</v>
      </c>
      <c r="O364" s="79">
        <v>944</v>
      </c>
    </row>
    <row r="365" spans="1:15" x14ac:dyDescent="0.3">
      <c r="A365" s="75" t="s">
        <v>91</v>
      </c>
      <c r="B365" s="114">
        <v>50</v>
      </c>
      <c r="C365" s="84">
        <v>3.75</v>
      </c>
      <c r="D365" s="84">
        <v>1.5</v>
      </c>
      <c r="E365" s="84">
        <v>25</v>
      </c>
      <c r="F365" s="84">
        <v>130</v>
      </c>
      <c r="G365" s="84">
        <v>0.09</v>
      </c>
      <c r="H365" s="84" t="s">
        <v>92</v>
      </c>
      <c r="I365" s="85" t="s">
        <v>92</v>
      </c>
      <c r="J365" s="84">
        <v>1.5</v>
      </c>
      <c r="K365" s="84">
        <v>21.25</v>
      </c>
      <c r="L365" s="84">
        <v>56.8</v>
      </c>
      <c r="M365" s="84">
        <v>6.5</v>
      </c>
      <c r="N365" s="84">
        <v>0.65</v>
      </c>
      <c r="O365" s="87"/>
    </row>
    <row r="366" spans="1:15" x14ac:dyDescent="0.3">
      <c r="A366" s="75" t="s">
        <v>93</v>
      </c>
      <c r="B366" s="112">
        <v>25</v>
      </c>
      <c r="C366" s="84">
        <v>1.87</v>
      </c>
      <c r="D366" s="84">
        <v>0.75</v>
      </c>
      <c r="E366" s="84">
        <v>12.5</v>
      </c>
      <c r="F366" s="84">
        <v>65</v>
      </c>
      <c r="G366" s="84">
        <v>0.06</v>
      </c>
      <c r="H366" s="84" t="s">
        <v>92</v>
      </c>
      <c r="I366" s="85" t="s">
        <v>92</v>
      </c>
      <c r="J366" s="84">
        <v>0.75</v>
      </c>
      <c r="K366" s="84">
        <v>10.6</v>
      </c>
      <c r="L366" s="84">
        <v>35</v>
      </c>
      <c r="M366" s="84">
        <v>4</v>
      </c>
      <c r="N366" s="84">
        <v>0.4</v>
      </c>
      <c r="O366" s="88"/>
    </row>
    <row r="367" spans="1:15" x14ac:dyDescent="0.3">
      <c r="A367" s="17" t="s">
        <v>24</v>
      </c>
      <c r="B367" s="89"/>
      <c r="C367" s="90">
        <f>SUM(C360:C366)</f>
        <v>22.78</v>
      </c>
      <c r="D367" s="90">
        <f t="shared" ref="D367:N367" si="37">SUM(D360:D366)</f>
        <v>26.380000000000003</v>
      </c>
      <c r="E367" s="90">
        <f t="shared" si="37"/>
        <v>111.02000000000001</v>
      </c>
      <c r="F367" s="91">
        <f t="shared" si="37"/>
        <v>755.4</v>
      </c>
      <c r="G367" s="90">
        <f t="shared" si="37"/>
        <v>0.34400000000000003</v>
      </c>
      <c r="H367" s="90">
        <f t="shared" si="37"/>
        <v>30.299999999999997</v>
      </c>
      <c r="I367" s="92">
        <f t="shared" si="37"/>
        <v>1270</v>
      </c>
      <c r="J367" s="90">
        <f t="shared" si="37"/>
        <v>4.8100000000000005</v>
      </c>
      <c r="K367" s="90">
        <f t="shared" si="37"/>
        <v>151.85</v>
      </c>
      <c r="L367" s="90">
        <f t="shared" si="37"/>
        <v>418.8</v>
      </c>
      <c r="M367" s="90">
        <f t="shared" si="37"/>
        <v>84.539999999999992</v>
      </c>
      <c r="N367" s="90">
        <f t="shared" si="37"/>
        <v>7.51</v>
      </c>
      <c r="O367" s="88"/>
    </row>
    <row r="368" spans="1:15" x14ac:dyDescent="0.3">
      <c r="B368"/>
      <c r="I368" s="93"/>
      <c r="O368"/>
    </row>
    <row r="369" spans="1:15" x14ac:dyDescent="0.3">
      <c r="A369" s="149" t="s">
        <v>62</v>
      </c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66"/>
    </row>
    <row r="370" spans="1:15" x14ac:dyDescent="0.3">
      <c r="A370" s="143" t="s">
        <v>1</v>
      </c>
      <c r="B370" s="144" t="s">
        <v>2</v>
      </c>
      <c r="C370" s="143" t="s">
        <v>3</v>
      </c>
      <c r="D370" s="143"/>
      <c r="E370" s="143"/>
      <c r="F370" s="144" t="s">
        <v>7</v>
      </c>
      <c r="G370" s="143" t="s">
        <v>8</v>
      </c>
      <c r="H370" s="143"/>
      <c r="I370" s="143"/>
      <c r="J370" s="143"/>
      <c r="K370" s="143" t="s">
        <v>9</v>
      </c>
      <c r="L370" s="143"/>
      <c r="M370" s="143"/>
      <c r="N370" s="143"/>
      <c r="O370" s="141" t="s">
        <v>73</v>
      </c>
    </row>
    <row r="371" spans="1:15" ht="26.25" customHeight="1" x14ac:dyDescent="0.3">
      <c r="A371" s="139"/>
      <c r="B371" s="141"/>
      <c r="C371" s="81" t="s">
        <v>4</v>
      </c>
      <c r="D371" s="81" t="s">
        <v>5</v>
      </c>
      <c r="E371" s="81" t="s">
        <v>6</v>
      </c>
      <c r="F371" s="141"/>
      <c r="G371" s="81" t="s">
        <v>10</v>
      </c>
      <c r="H371" s="81" t="s">
        <v>11</v>
      </c>
      <c r="I371" s="82" t="s">
        <v>81</v>
      </c>
      <c r="J371" s="81" t="s">
        <v>12</v>
      </c>
      <c r="K371" s="81" t="s">
        <v>13</v>
      </c>
      <c r="L371" s="81" t="s">
        <v>14</v>
      </c>
      <c r="M371" s="81" t="s">
        <v>15</v>
      </c>
      <c r="N371" s="81" t="s">
        <v>16</v>
      </c>
      <c r="O371" s="141"/>
    </row>
    <row r="372" spans="1:15" x14ac:dyDescent="0.3">
      <c r="A372" s="75" t="s">
        <v>126</v>
      </c>
      <c r="B372" s="79">
        <v>60</v>
      </c>
      <c r="C372" s="84">
        <v>1.92</v>
      </c>
      <c r="D372" s="84">
        <v>0.12</v>
      </c>
      <c r="E372" s="84">
        <v>3.96</v>
      </c>
      <c r="F372" s="84">
        <v>24</v>
      </c>
      <c r="G372" s="84">
        <v>7.0000000000000007E-2</v>
      </c>
      <c r="H372" s="84">
        <v>6</v>
      </c>
      <c r="I372" s="85"/>
      <c r="J372" s="84">
        <v>0.04</v>
      </c>
      <c r="K372" s="84">
        <v>4</v>
      </c>
      <c r="L372" s="84">
        <v>12.4</v>
      </c>
      <c r="M372" s="84">
        <v>4</v>
      </c>
      <c r="N372" s="84">
        <v>0.16</v>
      </c>
      <c r="O372" s="79">
        <v>70</v>
      </c>
    </row>
    <row r="373" spans="1:15" x14ac:dyDescent="0.3">
      <c r="A373" s="75" t="s">
        <v>127</v>
      </c>
      <c r="B373" s="79" t="s">
        <v>128</v>
      </c>
      <c r="C373" s="84">
        <v>2.5</v>
      </c>
      <c r="D373" s="84">
        <v>4.5</v>
      </c>
      <c r="E373" s="84">
        <v>17.600000000000001</v>
      </c>
      <c r="F373" s="84">
        <v>123</v>
      </c>
      <c r="G373" s="84">
        <v>0.05</v>
      </c>
      <c r="H373" s="84">
        <v>0.7</v>
      </c>
      <c r="I373" s="85">
        <v>70</v>
      </c>
      <c r="J373" s="86"/>
      <c r="K373" s="84">
        <v>35</v>
      </c>
      <c r="L373" s="84">
        <v>56.68</v>
      </c>
      <c r="M373" s="84">
        <v>18</v>
      </c>
      <c r="N373" s="84">
        <v>0.5</v>
      </c>
      <c r="O373" s="79">
        <v>129</v>
      </c>
    </row>
    <row r="374" spans="1:15" x14ac:dyDescent="0.3">
      <c r="A374" s="75" t="s">
        <v>129</v>
      </c>
      <c r="B374" s="79">
        <v>90</v>
      </c>
      <c r="C374" s="79">
        <v>10.35</v>
      </c>
      <c r="D374" s="79">
        <v>15.79</v>
      </c>
      <c r="E374" s="79">
        <v>3.06</v>
      </c>
      <c r="F374" s="79">
        <v>143.1</v>
      </c>
      <c r="G374" s="79">
        <v>3.2000000000000001E-2</v>
      </c>
      <c r="H374" s="79">
        <v>0.72</v>
      </c>
      <c r="I374" s="85">
        <v>72</v>
      </c>
      <c r="J374" s="79"/>
      <c r="K374" s="97">
        <v>39.200000000000003</v>
      </c>
      <c r="L374" s="79">
        <v>82</v>
      </c>
      <c r="M374" s="79">
        <v>10.4</v>
      </c>
      <c r="N374" s="79">
        <v>0.42</v>
      </c>
      <c r="O374" s="79">
        <v>439</v>
      </c>
    </row>
    <row r="375" spans="1:15" x14ac:dyDescent="0.3">
      <c r="A375" s="75" t="s">
        <v>107</v>
      </c>
      <c r="B375" s="79">
        <v>150</v>
      </c>
      <c r="C375" s="84">
        <v>0.45</v>
      </c>
      <c r="D375" s="84">
        <v>9.1</v>
      </c>
      <c r="E375" s="84">
        <v>21.9</v>
      </c>
      <c r="F375" s="84">
        <v>151.5</v>
      </c>
      <c r="G375" s="84">
        <v>0.05</v>
      </c>
      <c r="H375" s="84" t="s">
        <v>92</v>
      </c>
      <c r="I375" s="85">
        <v>24</v>
      </c>
      <c r="J375" s="84">
        <v>1.3</v>
      </c>
      <c r="K375" s="84">
        <v>18</v>
      </c>
      <c r="L375" s="84">
        <v>88</v>
      </c>
      <c r="M375" s="84">
        <v>45</v>
      </c>
      <c r="N375" s="84">
        <v>1.2</v>
      </c>
      <c r="O375" s="79" t="s">
        <v>108</v>
      </c>
    </row>
    <row r="376" spans="1:15" x14ac:dyDescent="0.3">
      <c r="A376" s="75" t="s">
        <v>130</v>
      </c>
      <c r="B376" s="79">
        <v>200</v>
      </c>
      <c r="C376" s="50">
        <v>0.2</v>
      </c>
      <c r="D376" s="50">
        <v>0.2</v>
      </c>
      <c r="E376" s="50">
        <v>27.2</v>
      </c>
      <c r="F376" s="50">
        <v>110</v>
      </c>
      <c r="G376" s="50">
        <v>0.02</v>
      </c>
      <c r="H376" s="50">
        <v>12.9</v>
      </c>
      <c r="I376" s="50">
        <v>13.86</v>
      </c>
      <c r="J376" s="50" t="s">
        <v>21</v>
      </c>
      <c r="K376" s="50">
        <v>12</v>
      </c>
      <c r="L376" s="50">
        <v>4</v>
      </c>
      <c r="M376" s="50">
        <v>4</v>
      </c>
      <c r="N376" s="50">
        <v>0.5</v>
      </c>
      <c r="O376" s="79">
        <v>588</v>
      </c>
    </row>
    <row r="377" spans="1:15" x14ac:dyDescent="0.3">
      <c r="A377" s="75" t="s">
        <v>91</v>
      </c>
      <c r="B377" s="114">
        <v>50</v>
      </c>
      <c r="C377" s="84">
        <v>3.75</v>
      </c>
      <c r="D377" s="84">
        <v>1.5</v>
      </c>
      <c r="E377" s="84">
        <v>25</v>
      </c>
      <c r="F377" s="84">
        <v>130</v>
      </c>
      <c r="G377" s="84">
        <v>0.09</v>
      </c>
      <c r="H377" s="84" t="s">
        <v>92</v>
      </c>
      <c r="I377" s="85" t="s">
        <v>92</v>
      </c>
      <c r="J377" s="84">
        <v>1.5</v>
      </c>
      <c r="K377" s="84">
        <v>21.25</v>
      </c>
      <c r="L377" s="84">
        <v>56.8</v>
      </c>
      <c r="M377" s="84">
        <v>6.5</v>
      </c>
      <c r="N377" s="84">
        <v>0.65</v>
      </c>
      <c r="O377" s="87"/>
    </row>
    <row r="378" spans="1:15" x14ac:dyDescent="0.3">
      <c r="A378" s="75" t="s">
        <v>93</v>
      </c>
      <c r="B378" s="112">
        <v>25</v>
      </c>
      <c r="C378" s="84">
        <v>1.87</v>
      </c>
      <c r="D378" s="84">
        <v>0.75</v>
      </c>
      <c r="E378" s="84">
        <v>12.5</v>
      </c>
      <c r="F378" s="84">
        <v>65</v>
      </c>
      <c r="G378" s="84">
        <v>0.06</v>
      </c>
      <c r="H378" s="84" t="s">
        <v>92</v>
      </c>
      <c r="I378" s="85" t="s">
        <v>92</v>
      </c>
      <c r="J378" s="84">
        <v>0.75</v>
      </c>
      <c r="K378" s="84">
        <v>10.6</v>
      </c>
      <c r="L378" s="84">
        <v>35</v>
      </c>
      <c r="M378" s="84">
        <v>4</v>
      </c>
      <c r="N378" s="84">
        <v>0.4</v>
      </c>
      <c r="O378" s="88"/>
    </row>
    <row r="379" spans="1:15" x14ac:dyDescent="0.3">
      <c r="A379" s="17" t="s">
        <v>24</v>
      </c>
      <c r="B379" s="89"/>
      <c r="C379" s="90">
        <f>SUM(C372:C378)</f>
        <v>21.04</v>
      </c>
      <c r="D379" s="90">
        <f t="shared" ref="D379:N379" si="38">SUM(D372:D378)</f>
        <v>31.959999999999997</v>
      </c>
      <c r="E379" s="90">
        <f t="shared" si="38"/>
        <v>111.22</v>
      </c>
      <c r="F379" s="91">
        <f t="shared" si="38"/>
        <v>746.6</v>
      </c>
      <c r="G379" s="90">
        <f t="shared" si="38"/>
        <v>0.372</v>
      </c>
      <c r="H379" s="90">
        <f t="shared" si="38"/>
        <v>20.32</v>
      </c>
      <c r="I379" s="92">
        <f t="shared" si="38"/>
        <v>179.86</v>
      </c>
      <c r="J379" s="90">
        <f t="shared" si="38"/>
        <v>3.59</v>
      </c>
      <c r="K379" s="90">
        <f t="shared" si="38"/>
        <v>140.04999999999998</v>
      </c>
      <c r="L379" s="90">
        <f t="shared" si="38"/>
        <v>334.88</v>
      </c>
      <c r="M379" s="90">
        <f t="shared" si="38"/>
        <v>91.9</v>
      </c>
      <c r="N379" s="90">
        <f t="shared" si="38"/>
        <v>3.83</v>
      </c>
      <c r="O379" s="89"/>
    </row>
    <row r="380" spans="1:15" x14ac:dyDescent="0.3">
      <c r="B380"/>
      <c r="I380" s="93"/>
      <c r="O380"/>
    </row>
    <row r="381" spans="1:15" x14ac:dyDescent="0.3">
      <c r="A381" s="149" t="s">
        <v>67</v>
      </c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</row>
    <row r="382" spans="1:15" x14ac:dyDescent="0.3">
      <c r="A382" s="140" t="s">
        <v>1</v>
      </c>
      <c r="B382" s="142" t="s">
        <v>2</v>
      </c>
      <c r="C382" s="145" t="s">
        <v>3</v>
      </c>
      <c r="D382" s="146"/>
      <c r="E382" s="147"/>
      <c r="F382" s="142" t="s">
        <v>7</v>
      </c>
      <c r="G382" s="145" t="s">
        <v>8</v>
      </c>
      <c r="H382" s="146"/>
      <c r="I382" s="146"/>
      <c r="J382" s="147"/>
      <c r="K382" s="145" t="s">
        <v>9</v>
      </c>
      <c r="L382" s="146"/>
      <c r="M382" s="146"/>
      <c r="N382" s="147"/>
      <c r="O382" s="148" t="s">
        <v>73</v>
      </c>
    </row>
    <row r="383" spans="1:15" ht="28.5" customHeight="1" x14ac:dyDescent="0.3">
      <c r="A383" s="143"/>
      <c r="B383" s="144"/>
      <c r="C383" s="81" t="s">
        <v>4</v>
      </c>
      <c r="D383" s="81" t="s">
        <v>5</v>
      </c>
      <c r="E383" s="81" t="s">
        <v>6</v>
      </c>
      <c r="F383" s="144"/>
      <c r="G383" s="81" t="s">
        <v>10</v>
      </c>
      <c r="H383" s="81" t="s">
        <v>11</v>
      </c>
      <c r="I383" s="82" t="s">
        <v>81</v>
      </c>
      <c r="J383" s="81" t="s">
        <v>12</v>
      </c>
      <c r="K383" s="81" t="s">
        <v>13</v>
      </c>
      <c r="L383" s="81" t="s">
        <v>14</v>
      </c>
      <c r="M383" s="81" t="s">
        <v>15</v>
      </c>
      <c r="N383" s="81" t="s">
        <v>16</v>
      </c>
      <c r="O383" s="148"/>
    </row>
    <row r="384" spans="1:15" x14ac:dyDescent="0.3">
      <c r="A384" s="75" t="s">
        <v>131</v>
      </c>
      <c r="B384" s="79">
        <v>200</v>
      </c>
      <c r="C384" s="79">
        <v>2.2400000000000002</v>
      </c>
      <c r="D384" s="79">
        <v>4</v>
      </c>
      <c r="E384" s="79">
        <v>15.6</v>
      </c>
      <c r="F384" s="79">
        <v>89.6</v>
      </c>
      <c r="G384" s="79">
        <v>0.05</v>
      </c>
      <c r="H384" s="79">
        <v>0.08</v>
      </c>
      <c r="I384" s="113">
        <v>146.4</v>
      </c>
      <c r="J384" s="79">
        <v>0.64</v>
      </c>
      <c r="K384" s="79">
        <v>28</v>
      </c>
      <c r="L384" s="79">
        <v>90</v>
      </c>
      <c r="M384" s="79">
        <v>15</v>
      </c>
      <c r="N384" s="79">
        <v>0.38</v>
      </c>
      <c r="O384" s="111">
        <v>132</v>
      </c>
    </row>
    <row r="385" spans="1:15" x14ac:dyDescent="0.3">
      <c r="A385" s="75" t="s">
        <v>43</v>
      </c>
      <c r="B385" s="79">
        <v>90</v>
      </c>
      <c r="C385" s="79">
        <v>13.72</v>
      </c>
      <c r="D385" s="79">
        <v>12.26</v>
      </c>
      <c r="E385" s="79">
        <v>12.15</v>
      </c>
      <c r="F385" s="79">
        <v>201.7</v>
      </c>
      <c r="G385" s="79">
        <v>0.06</v>
      </c>
      <c r="H385" s="79">
        <v>0.18</v>
      </c>
      <c r="I385" s="113">
        <v>24.8</v>
      </c>
      <c r="J385" s="79">
        <v>1.57</v>
      </c>
      <c r="K385" s="79">
        <v>39.299999999999997</v>
      </c>
      <c r="L385" s="79">
        <v>130</v>
      </c>
      <c r="M385" s="79">
        <v>15</v>
      </c>
      <c r="N385" s="79">
        <v>0.5</v>
      </c>
      <c r="O385" s="79">
        <v>669</v>
      </c>
    </row>
    <row r="386" spans="1:15" x14ac:dyDescent="0.3">
      <c r="A386" s="75" t="s">
        <v>38</v>
      </c>
      <c r="B386" s="79">
        <v>150</v>
      </c>
      <c r="C386" s="79">
        <v>5.4</v>
      </c>
      <c r="D386" s="79">
        <v>0.06</v>
      </c>
      <c r="E386" s="79">
        <v>30</v>
      </c>
      <c r="F386" s="79">
        <v>147</v>
      </c>
      <c r="G386" s="79">
        <v>0.06</v>
      </c>
      <c r="H386" s="79">
        <v>0.02</v>
      </c>
      <c r="I386" s="113"/>
      <c r="J386" s="79">
        <v>0.8</v>
      </c>
      <c r="K386" s="79">
        <v>10</v>
      </c>
      <c r="L386" s="79">
        <v>36</v>
      </c>
      <c r="M386" s="79">
        <v>9</v>
      </c>
      <c r="N386" s="79">
        <v>0.5</v>
      </c>
      <c r="O386" s="113">
        <v>469</v>
      </c>
    </row>
    <row r="387" spans="1:15" x14ac:dyDescent="0.3">
      <c r="A387" s="75" t="s">
        <v>122</v>
      </c>
      <c r="B387" s="79">
        <v>200</v>
      </c>
      <c r="C387" s="8" t="s">
        <v>21</v>
      </c>
      <c r="D387" s="8">
        <v>0</v>
      </c>
      <c r="E387" s="8">
        <v>14</v>
      </c>
      <c r="F387" s="8">
        <v>56</v>
      </c>
      <c r="G387" s="8">
        <v>0</v>
      </c>
      <c r="H387" s="8">
        <v>5.4</v>
      </c>
      <c r="I387" s="96">
        <v>0</v>
      </c>
      <c r="J387" s="8">
        <v>0</v>
      </c>
      <c r="K387" s="8">
        <v>12</v>
      </c>
      <c r="L387" s="8">
        <v>8</v>
      </c>
      <c r="M387" s="8">
        <v>6</v>
      </c>
      <c r="N387" s="8">
        <v>0.5</v>
      </c>
      <c r="O387" s="79">
        <v>627.62800000000004</v>
      </c>
    </row>
    <row r="388" spans="1:15" x14ac:dyDescent="0.3">
      <c r="A388" s="75" t="s">
        <v>91</v>
      </c>
      <c r="B388" s="114">
        <v>50</v>
      </c>
      <c r="C388" s="84">
        <v>3.75</v>
      </c>
      <c r="D388" s="84">
        <v>1.5</v>
      </c>
      <c r="E388" s="84">
        <v>25</v>
      </c>
      <c r="F388" s="84">
        <v>130</v>
      </c>
      <c r="G388" s="84">
        <v>0.09</v>
      </c>
      <c r="H388" s="84" t="s">
        <v>92</v>
      </c>
      <c r="I388" s="85" t="s">
        <v>92</v>
      </c>
      <c r="J388" s="84">
        <v>1.5</v>
      </c>
      <c r="K388" s="84">
        <v>21.25</v>
      </c>
      <c r="L388" s="84">
        <v>56.8</v>
      </c>
      <c r="M388" s="84">
        <v>6.5</v>
      </c>
      <c r="N388" s="84">
        <v>0.65</v>
      </c>
      <c r="O388" s="88"/>
    </row>
    <row r="389" spans="1:15" x14ac:dyDescent="0.3">
      <c r="A389" s="75" t="s">
        <v>93</v>
      </c>
      <c r="B389" s="112">
        <v>25</v>
      </c>
      <c r="C389" s="84">
        <v>1.87</v>
      </c>
      <c r="D389" s="84">
        <v>0.75</v>
      </c>
      <c r="E389" s="84">
        <v>12.5</v>
      </c>
      <c r="F389" s="84">
        <v>65</v>
      </c>
      <c r="G389" s="84">
        <v>0.06</v>
      </c>
      <c r="H389" s="84" t="s">
        <v>92</v>
      </c>
      <c r="I389" s="85" t="s">
        <v>92</v>
      </c>
      <c r="J389" s="84">
        <v>0.75</v>
      </c>
      <c r="K389" s="84">
        <v>10.6</v>
      </c>
      <c r="L389" s="84">
        <v>35</v>
      </c>
      <c r="M389" s="84">
        <v>4</v>
      </c>
      <c r="N389" s="84">
        <v>0.4</v>
      </c>
      <c r="O389" s="88"/>
    </row>
    <row r="390" spans="1:15" x14ac:dyDescent="0.3">
      <c r="A390" s="17" t="s">
        <v>24</v>
      </c>
      <c r="B390" s="89"/>
      <c r="C390" s="89">
        <f t="shared" ref="C390:N390" si="39">SUM(C384:C389)</f>
        <v>26.98</v>
      </c>
      <c r="D390" s="89">
        <f t="shared" si="39"/>
        <v>18.569999999999997</v>
      </c>
      <c r="E390" s="89">
        <f t="shared" si="39"/>
        <v>109.25</v>
      </c>
      <c r="F390" s="115">
        <f t="shared" si="39"/>
        <v>689.3</v>
      </c>
      <c r="G390" s="89">
        <f t="shared" si="39"/>
        <v>0.32</v>
      </c>
      <c r="H390" s="89">
        <f t="shared" si="39"/>
        <v>5.6800000000000006</v>
      </c>
      <c r="I390" s="116">
        <f t="shared" si="39"/>
        <v>171.20000000000002</v>
      </c>
      <c r="J390" s="89">
        <f t="shared" si="39"/>
        <v>5.26</v>
      </c>
      <c r="K390" s="89">
        <f t="shared" si="39"/>
        <v>121.14999999999999</v>
      </c>
      <c r="L390" s="89">
        <f t="shared" si="39"/>
        <v>355.8</v>
      </c>
      <c r="M390" s="89">
        <f t="shared" si="39"/>
        <v>55.5</v>
      </c>
      <c r="N390" s="89">
        <f t="shared" si="39"/>
        <v>2.9299999999999997</v>
      </c>
      <c r="O390" s="88"/>
    </row>
    <row r="391" spans="1:15" ht="28.2" x14ac:dyDescent="0.3">
      <c r="A391" s="24" t="s">
        <v>132</v>
      </c>
      <c r="B391" s="88"/>
      <c r="C391" s="104">
        <f t="shared" ref="C391:N391" si="40">(C260+C272+C284+C296+C308+C319+C331+C343+C355+C367+C379+C390)/12</f>
        <v>24.968333333333334</v>
      </c>
      <c r="D391" s="104">
        <f t="shared" si="40"/>
        <v>24.407166666666665</v>
      </c>
      <c r="E391" s="104">
        <f t="shared" si="40"/>
        <v>114.80316666666666</v>
      </c>
      <c r="F391" s="102">
        <f t="shared" si="40"/>
        <v>741.99999999999989</v>
      </c>
      <c r="G391" s="117">
        <f t="shared" si="40"/>
        <v>0.38591666666666669</v>
      </c>
      <c r="H391" s="117">
        <f t="shared" si="40"/>
        <v>18.741666666666664</v>
      </c>
      <c r="I391" s="117">
        <f t="shared" si="40"/>
        <v>233.76166666666666</v>
      </c>
      <c r="J391" s="104">
        <f t="shared" si="40"/>
        <v>4.6116666666666664</v>
      </c>
      <c r="K391" s="117">
        <f t="shared" si="40"/>
        <v>162.56666666666669</v>
      </c>
      <c r="L391" s="117">
        <f t="shared" si="40"/>
        <v>383.99416666666679</v>
      </c>
      <c r="M391" s="117">
        <f t="shared" si="40"/>
        <v>85.00333333333333</v>
      </c>
      <c r="N391" s="110">
        <f t="shared" si="40"/>
        <v>4.1849999999999996</v>
      </c>
      <c r="O391" s="88"/>
    </row>
    <row r="392" spans="1:15" x14ac:dyDescent="0.3">
      <c r="B392"/>
      <c r="I392" s="93"/>
      <c r="O392"/>
    </row>
    <row r="393" spans="1:15" x14ac:dyDescent="0.3">
      <c r="A393" s="165" t="s">
        <v>84</v>
      </c>
      <c r="B393" s="165"/>
      <c r="C393" s="165"/>
      <c r="D393" s="165"/>
      <c r="E393" s="165"/>
      <c r="F393" s="165"/>
      <c r="G393" s="165"/>
      <c r="H393" s="165"/>
      <c r="I393" s="165"/>
      <c r="J393" s="165"/>
      <c r="K393" s="165"/>
      <c r="L393" s="165"/>
      <c r="M393" s="165"/>
      <c r="N393" s="165"/>
      <c r="O393" s="165"/>
    </row>
    <row r="394" spans="1:15" x14ac:dyDescent="0.3">
      <c r="A394" s="165" t="s">
        <v>133</v>
      </c>
      <c r="B394" s="165"/>
      <c r="C394" s="165"/>
      <c r="D394" s="165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</row>
    <row r="395" spans="1:15" x14ac:dyDescent="0.3">
      <c r="B395"/>
      <c r="I395" s="93"/>
      <c r="O395"/>
    </row>
    <row r="396" spans="1:15" x14ac:dyDescent="0.3">
      <c r="A396" s="149" t="s">
        <v>0</v>
      </c>
      <c r="B396" s="149"/>
      <c r="C396" s="149"/>
      <c r="D396" s="149"/>
      <c r="E396" s="149"/>
      <c r="F396" s="149"/>
      <c r="G396" s="149"/>
      <c r="H396" s="149"/>
      <c r="I396" s="149"/>
      <c r="J396" s="149"/>
      <c r="K396" s="149"/>
      <c r="L396" s="149"/>
      <c r="M396" s="149"/>
      <c r="N396" s="149"/>
      <c r="O396" s="149"/>
    </row>
    <row r="397" spans="1:15" x14ac:dyDescent="0.3">
      <c r="A397" s="139" t="s">
        <v>1</v>
      </c>
      <c r="B397" s="141" t="s">
        <v>2</v>
      </c>
      <c r="C397" s="139" t="s">
        <v>3</v>
      </c>
      <c r="D397" s="139"/>
      <c r="E397" s="139"/>
      <c r="F397" s="141" t="s">
        <v>7</v>
      </c>
      <c r="G397" s="139" t="s">
        <v>8</v>
      </c>
      <c r="H397" s="139"/>
      <c r="I397" s="139"/>
      <c r="J397" s="139"/>
      <c r="K397" s="139" t="s">
        <v>9</v>
      </c>
      <c r="L397" s="139"/>
      <c r="M397" s="139"/>
      <c r="N397" s="139"/>
      <c r="O397" s="141" t="s">
        <v>73</v>
      </c>
    </row>
    <row r="398" spans="1:15" ht="29.25" customHeight="1" x14ac:dyDescent="0.3">
      <c r="A398" s="139"/>
      <c r="B398" s="141"/>
      <c r="C398" s="81" t="s">
        <v>4</v>
      </c>
      <c r="D398" s="81" t="s">
        <v>5</v>
      </c>
      <c r="E398" s="81" t="s">
        <v>6</v>
      </c>
      <c r="F398" s="141"/>
      <c r="G398" s="81" t="s">
        <v>10</v>
      </c>
      <c r="H398" s="81" t="s">
        <v>11</v>
      </c>
      <c r="I398" s="82" t="s">
        <v>81</v>
      </c>
      <c r="J398" s="81" t="s">
        <v>12</v>
      </c>
      <c r="K398" s="81" t="s">
        <v>13</v>
      </c>
      <c r="L398" s="81" t="s">
        <v>14</v>
      </c>
      <c r="M398" s="81" t="s">
        <v>15</v>
      </c>
      <c r="N398" s="81" t="s">
        <v>16</v>
      </c>
      <c r="O398" s="141"/>
    </row>
    <row r="399" spans="1:15" x14ac:dyDescent="0.3">
      <c r="A399" s="75" t="s">
        <v>88</v>
      </c>
      <c r="B399" s="79">
        <v>100</v>
      </c>
      <c r="C399" s="12">
        <v>2.33</v>
      </c>
      <c r="D399" s="12">
        <v>7.66</v>
      </c>
      <c r="E399" s="12">
        <v>13</v>
      </c>
      <c r="F399" s="12">
        <v>130</v>
      </c>
      <c r="G399" s="12">
        <v>0.03</v>
      </c>
      <c r="H399" s="12">
        <v>12</v>
      </c>
      <c r="I399" s="12">
        <v>0</v>
      </c>
      <c r="J399" s="12">
        <v>3.2</v>
      </c>
      <c r="K399" s="12">
        <v>41.67</v>
      </c>
      <c r="L399" s="12">
        <v>27.33</v>
      </c>
      <c r="M399" s="12">
        <v>15</v>
      </c>
      <c r="N399" s="12">
        <v>1.67</v>
      </c>
      <c r="O399" s="79">
        <v>75</v>
      </c>
    </row>
    <row r="400" spans="1:15" x14ac:dyDescent="0.3">
      <c r="A400" s="75" t="s">
        <v>89</v>
      </c>
      <c r="B400" s="79">
        <v>250</v>
      </c>
      <c r="C400" s="84">
        <v>7.63</v>
      </c>
      <c r="D400" s="84">
        <v>1</v>
      </c>
      <c r="E400" s="84">
        <v>19.63</v>
      </c>
      <c r="F400" s="84">
        <v>152</v>
      </c>
      <c r="G400" s="84">
        <v>0.06</v>
      </c>
      <c r="H400" s="84">
        <v>0.88</v>
      </c>
      <c r="I400" s="85">
        <v>0</v>
      </c>
      <c r="J400" s="86"/>
      <c r="K400" s="84">
        <v>43.75</v>
      </c>
      <c r="L400" s="84">
        <v>88</v>
      </c>
      <c r="M400" s="84">
        <v>22.5</v>
      </c>
      <c r="N400" s="84">
        <v>0.19</v>
      </c>
      <c r="O400" s="79">
        <v>136</v>
      </c>
    </row>
    <row r="401" spans="1:15" x14ac:dyDescent="0.3">
      <c r="A401" s="75" t="s">
        <v>43</v>
      </c>
      <c r="B401" s="79">
        <v>100</v>
      </c>
      <c r="C401" s="12">
        <v>15.24</v>
      </c>
      <c r="D401" s="12">
        <v>13.62</v>
      </c>
      <c r="E401" s="12">
        <v>13.5</v>
      </c>
      <c r="F401" s="12">
        <v>220</v>
      </c>
      <c r="G401" s="12">
        <v>7.0000000000000007E-2</v>
      </c>
      <c r="H401" s="12">
        <v>0.2</v>
      </c>
      <c r="I401" s="12">
        <v>27.55</v>
      </c>
      <c r="J401" s="12">
        <v>1.74</v>
      </c>
      <c r="K401" s="12">
        <v>43.67</v>
      </c>
      <c r="L401" s="12">
        <v>134.44</v>
      </c>
      <c r="M401" s="12">
        <v>16.670000000000002</v>
      </c>
      <c r="N401" s="12">
        <v>0.55000000000000004</v>
      </c>
      <c r="O401" s="79">
        <v>669</v>
      </c>
    </row>
    <row r="402" spans="1:15" x14ac:dyDescent="0.3">
      <c r="A402" s="75" t="s">
        <v>38</v>
      </c>
      <c r="B402" s="79">
        <v>180</v>
      </c>
      <c r="C402" s="12">
        <v>6.48</v>
      </c>
      <c r="D402" s="12">
        <v>7.0000000000000007E-2</v>
      </c>
      <c r="E402" s="12">
        <v>36</v>
      </c>
      <c r="F402" s="12">
        <v>166.4</v>
      </c>
      <c r="G402" s="12">
        <v>7.0000000000000007E-2</v>
      </c>
      <c r="H402" s="12">
        <v>0.02</v>
      </c>
      <c r="I402" s="12">
        <v>0</v>
      </c>
      <c r="J402" s="12">
        <v>0.96</v>
      </c>
      <c r="K402" s="12">
        <v>30</v>
      </c>
      <c r="L402" s="12">
        <v>38</v>
      </c>
      <c r="M402" s="12">
        <v>10.8</v>
      </c>
      <c r="N402" s="12">
        <v>0.6</v>
      </c>
      <c r="O402" s="79">
        <v>469</v>
      </c>
    </row>
    <row r="403" spans="1:15" x14ac:dyDescent="0.3">
      <c r="A403" s="75" t="s">
        <v>90</v>
      </c>
      <c r="B403" s="79">
        <v>200</v>
      </c>
      <c r="C403" s="50">
        <v>0.2</v>
      </c>
      <c r="D403" s="50">
        <v>0.2</v>
      </c>
      <c r="E403" s="50">
        <v>27.2</v>
      </c>
      <c r="F403" s="50">
        <v>110</v>
      </c>
      <c r="G403" s="50">
        <v>0.02</v>
      </c>
      <c r="H403" s="50">
        <v>12.9</v>
      </c>
      <c r="I403" s="50">
        <v>20</v>
      </c>
      <c r="J403" s="50" t="s">
        <v>21</v>
      </c>
      <c r="K403" s="50">
        <v>12</v>
      </c>
      <c r="L403" s="50">
        <v>4</v>
      </c>
      <c r="M403" s="50">
        <v>4</v>
      </c>
      <c r="N403" s="50">
        <v>0.5</v>
      </c>
      <c r="O403" s="79">
        <v>588</v>
      </c>
    </row>
    <row r="404" spans="1:15" x14ac:dyDescent="0.3">
      <c r="A404" s="75" t="s">
        <v>91</v>
      </c>
      <c r="B404" s="97">
        <v>60</v>
      </c>
      <c r="C404" s="84">
        <v>4.5</v>
      </c>
      <c r="D404" s="84">
        <v>1.8</v>
      </c>
      <c r="E404" s="84">
        <v>27</v>
      </c>
      <c r="F404" s="84">
        <v>156</v>
      </c>
      <c r="G404" s="84">
        <v>0.11</v>
      </c>
      <c r="H404" s="84" t="s">
        <v>92</v>
      </c>
      <c r="I404" s="85" t="s">
        <v>92</v>
      </c>
      <c r="J404" s="84">
        <v>1.8</v>
      </c>
      <c r="K404" s="84">
        <v>25.5</v>
      </c>
      <c r="L404" s="84">
        <v>88</v>
      </c>
      <c r="M404" s="84">
        <v>42</v>
      </c>
      <c r="N404" s="84">
        <v>0.78</v>
      </c>
      <c r="O404" s="87"/>
    </row>
    <row r="405" spans="1:15" x14ac:dyDescent="0.3">
      <c r="A405" s="75" t="s">
        <v>93</v>
      </c>
      <c r="B405" s="97">
        <v>40</v>
      </c>
      <c r="C405" s="84">
        <v>2.99</v>
      </c>
      <c r="D405" s="84">
        <v>1.2</v>
      </c>
      <c r="E405" s="84">
        <v>15</v>
      </c>
      <c r="F405" s="84">
        <v>104</v>
      </c>
      <c r="G405" s="84">
        <v>0.08</v>
      </c>
      <c r="H405" s="84" t="s">
        <v>92</v>
      </c>
      <c r="I405" s="85" t="s">
        <v>92</v>
      </c>
      <c r="J405" s="84">
        <v>1.2</v>
      </c>
      <c r="K405" s="84">
        <v>16.96</v>
      </c>
      <c r="L405" s="84">
        <v>48.8</v>
      </c>
      <c r="M405" s="84">
        <v>28</v>
      </c>
      <c r="N405" s="84">
        <v>1.6</v>
      </c>
      <c r="O405" s="88"/>
    </row>
    <row r="406" spans="1:15" x14ac:dyDescent="0.3">
      <c r="A406" s="17" t="s">
        <v>24</v>
      </c>
      <c r="B406" s="89"/>
      <c r="C406" s="90">
        <f>SUM(C399:C405)</f>
        <v>39.370000000000005</v>
      </c>
      <c r="D406" s="90">
        <f t="shared" ref="D406:N406" si="41">SUM(D399:D405)</f>
        <v>25.55</v>
      </c>
      <c r="E406" s="90">
        <f t="shared" si="41"/>
        <v>151.32999999999998</v>
      </c>
      <c r="F406" s="91">
        <f t="shared" si="41"/>
        <v>1038.4000000000001</v>
      </c>
      <c r="G406" s="90">
        <f t="shared" si="41"/>
        <v>0.44</v>
      </c>
      <c r="H406" s="90">
        <f t="shared" si="41"/>
        <v>26</v>
      </c>
      <c r="I406" s="92">
        <f t="shared" si="41"/>
        <v>47.55</v>
      </c>
      <c r="J406" s="90">
        <f t="shared" si="41"/>
        <v>8.9</v>
      </c>
      <c r="K406" s="90">
        <f t="shared" si="41"/>
        <v>213.55</v>
      </c>
      <c r="L406" s="90">
        <f t="shared" si="41"/>
        <v>428.57</v>
      </c>
      <c r="M406" s="90">
        <f t="shared" si="41"/>
        <v>138.97</v>
      </c>
      <c r="N406" s="90">
        <f t="shared" si="41"/>
        <v>5.8900000000000006</v>
      </c>
      <c r="O406" s="88"/>
    </row>
    <row r="407" spans="1:15" x14ac:dyDescent="0.3">
      <c r="B407"/>
      <c r="I407" s="93"/>
      <c r="O407"/>
    </row>
    <row r="408" spans="1:15" x14ac:dyDescent="0.3">
      <c r="A408" s="137" t="s">
        <v>25</v>
      </c>
      <c r="B408" s="138"/>
      <c r="C408" s="138"/>
      <c r="D408" s="138"/>
      <c r="E408" s="138"/>
      <c r="F408" s="138"/>
      <c r="G408" s="138"/>
      <c r="H408" s="138"/>
      <c r="I408" s="138"/>
      <c r="J408" s="138"/>
      <c r="K408" s="138"/>
      <c r="L408" s="138"/>
      <c r="M408" s="138"/>
      <c r="N408" s="138"/>
      <c r="O408" s="138"/>
    </row>
    <row r="409" spans="1:15" x14ac:dyDescent="0.3">
      <c r="A409" s="139" t="s">
        <v>1</v>
      </c>
      <c r="B409" s="141" t="s">
        <v>2</v>
      </c>
      <c r="C409" s="139" t="s">
        <v>3</v>
      </c>
      <c r="D409" s="139"/>
      <c r="E409" s="139"/>
      <c r="F409" s="141" t="s">
        <v>7</v>
      </c>
      <c r="G409" s="139" t="s">
        <v>8</v>
      </c>
      <c r="H409" s="139"/>
      <c r="I409" s="139"/>
      <c r="J409" s="139"/>
      <c r="K409" s="139" t="s">
        <v>9</v>
      </c>
      <c r="L409" s="139"/>
      <c r="M409" s="139"/>
      <c r="N409" s="139"/>
      <c r="O409" s="141" t="s">
        <v>73</v>
      </c>
    </row>
    <row r="410" spans="1:15" ht="29.25" customHeight="1" x14ac:dyDescent="0.3">
      <c r="A410" s="140"/>
      <c r="B410" s="142"/>
      <c r="C410" s="94" t="s">
        <v>4</v>
      </c>
      <c r="D410" s="94" t="s">
        <v>5</v>
      </c>
      <c r="E410" s="94" t="s">
        <v>6</v>
      </c>
      <c r="F410" s="142"/>
      <c r="G410" s="94" t="s">
        <v>10</v>
      </c>
      <c r="H410" s="94" t="s">
        <v>11</v>
      </c>
      <c r="I410" s="82" t="s">
        <v>81</v>
      </c>
      <c r="J410" s="94" t="s">
        <v>12</v>
      </c>
      <c r="K410" s="94" t="s">
        <v>13</v>
      </c>
      <c r="L410" s="94" t="s">
        <v>14</v>
      </c>
      <c r="M410" s="94" t="s">
        <v>15</v>
      </c>
      <c r="N410" s="81" t="s">
        <v>16</v>
      </c>
      <c r="O410" s="141"/>
    </row>
    <row r="411" spans="1:15" x14ac:dyDescent="0.3">
      <c r="A411" s="75" t="s">
        <v>46</v>
      </c>
      <c r="B411" s="79">
        <v>100</v>
      </c>
      <c r="C411" s="12">
        <v>2.33</v>
      </c>
      <c r="D411" s="12">
        <v>2.17</v>
      </c>
      <c r="E411" s="12">
        <v>9.33</v>
      </c>
      <c r="F411" s="12">
        <v>136.16999999999999</v>
      </c>
      <c r="G411" s="12">
        <v>0.06</v>
      </c>
      <c r="H411" s="12">
        <v>35.43</v>
      </c>
      <c r="I411" s="12">
        <v>3.73</v>
      </c>
      <c r="J411" s="12">
        <v>0</v>
      </c>
      <c r="K411" s="12">
        <v>41.33</v>
      </c>
      <c r="L411" s="12">
        <v>0</v>
      </c>
      <c r="M411" s="12">
        <v>17</v>
      </c>
      <c r="N411" s="12">
        <v>0.5</v>
      </c>
      <c r="O411" s="79">
        <v>570</v>
      </c>
    </row>
    <row r="412" spans="1:15" ht="27.6" x14ac:dyDescent="0.3">
      <c r="A412" s="75" t="s">
        <v>94</v>
      </c>
      <c r="B412" s="79">
        <v>250</v>
      </c>
      <c r="C412" s="84">
        <v>3.5</v>
      </c>
      <c r="D412" s="84">
        <v>1</v>
      </c>
      <c r="E412" s="84">
        <v>33.130000000000003</v>
      </c>
      <c r="F412" s="84">
        <v>121.75</v>
      </c>
      <c r="G412" s="84">
        <v>0.13</v>
      </c>
      <c r="H412" s="84">
        <v>0.88</v>
      </c>
      <c r="I412" s="85">
        <v>0</v>
      </c>
      <c r="J412" s="86"/>
      <c r="K412" s="84">
        <v>46.63</v>
      </c>
      <c r="L412" s="84">
        <v>88</v>
      </c>
      <c r="M412" s="84">
        <v>18.75</v>
      </c>
      <c r="N412" s="84">
        <v>0.19</v>
      </c>
      <c r="O412" s="79">
        <v>139</v>
      </c>
    </row>
    <row r="413" spans="1:15" x14ac:dyDescent="0.3">
      <c r="A413" s="75" t="s">
        <v>95</v>
      </c>
      <c r="B413" s="79">
        <v>100</v>
      </c>
      <c r="C413" s="84">
        <v>12.6</v>
      </c>
      <c r="D413" s="84">
        <v>5.9</v>
      </c>
      <c r="E413" s="84">
        <v>15</v>
      </c>
      <c r="F413" s="84">
        <v>164.33</v>
      </c>
      <c r="G413" s="84">
        <v>0.09</v>
      </c>
      <c r="H413" s="84">
        <v>0.4</v>
      </c>
      <c r="I413" s="85">
        <v>20.56</v>
      </c>
      <c r="J413" s="84">
        <v>2.7</v>
      </c>
      <c r="K413" s="84">
        <v>64</v>
      </c>
      <c r="L413" s="84">
        <v>175.56</v>
      </c>
      <c r="M413" s="84">
        <v>32</v>
      </c>
      <c r="N413" s="84">
        <v>1.3</v>
      </c>
      <c r="O413" s="79">
        <v>324</v>
      </c>
    </row>
    <row r="414" spans="1:15" x14ac:dyDescent="0.3">
      <c r="A414" s="75" t="s">
        <v>96</v>
      </c>
      <c r="B414" s="79">
        <v>180</v>
      </c>
      <c r="C414" s="8">
        <v>3.84</v>
      </c>
      <c r="D414" s="8">
        <v>1.44</v>
      </c>
      <c r="E414" s="8">
        <v>26.52</v>
      </c>
      <c r="F414" s="8">
        <v>134.4</v>
      </c>
      <c r="G414" s="8">
        <v>0.18</v>
      </c>
      <c r="H414" s="8">
        <v>6.72</v>
      </c>
      <c r="I414" s="8">
        <v>29.76</v>
      </c>
      <c r="J414" s="8">
        <v>0.24</v>
      </c>
      <c r="K414" s="8">
        <v>63.24</v>
      </c>
      <c r="L414" s="8">
        <v>88</v>
      </c>
      <c r="M414" s="8">
        <v>36</v>
      </c>
      <c r="N414" s="8">
        <v>1.2</v>
      </c>
      <c r="O414" s="79">
        <v>472</v>
      </c>
    </row>
    <row r="415" spans="1:15" x14ac:dyDescent="0.3">
      <c r="A415" s="75" t="s">
        <v>97</v>
      </c>
      <c r="B415" s="79">
        <v>200</v>
      </c>
      <c r="C415" s="8" t="s">
        <v>21</v>
      </c>
      <c r="D415" s="8">
        <v>0</v>
      </c>
      <c r="E415" s="8">
        <v>14</v>
      </c>
      <c r="F415" s="8">
        <v>56</v>
      </c>
      <c r="G415" s="8">
        <v>0</v>
      </c>
      <c r="H415" s="8">
        <v>0</v>
      </c>
      <c r="I415" s="96">
        <v>0</v>
      </c>
      <c r="J415" s="8">
        <v>0</v>
      </c>
      <c r="K415" s="8">
        <v>12</v>
      </c>
      <c r="L415" s="8">
        <v>8</v>
      </c>
      <c r="M415" s="8">
        <v>6</v>
      </c>
      <c r="N415" s="8">
        <v>0.5</v>
      </c>
      <c r="O415" s="79">
        <v>627.62800000000004</v>
      </c>
    </row>
    <row r="416" spans="1:15" x14ac:dyDescent="0.3">
      <c r="A416" s="75" t="s">
        <v>91</v>
      </c>
      <c r="B416" s="97">
        <v>60</v>
      </c>
      <c r="C416" s="84">
        <v>4.5</v>
      </c>
      <c r="D416" s="84">
        <v>1.8</v>
      </c>
      <c r="E416" s="84">
        <v>27</v>
      </c>
      <c r="F416" s="84">
        <v>156</v>
      </c>
      <c r="G416" s="84">
        <v>0.11</v>
      </c>
      <c r="H416" s="84" t="s">
        <v>92</v>
      </c>
      <c r="I416" s="85" t="s">
        <v>92</v>
      </c>
      <c r="J416" s="84">
        <v>1.8</v>
      </c>
      <c r="K416" s="84">
        <v>25.5</v>
      </c>
      <c r="L416" s="84">
        <v>88</v>
      </c>
      <c r="M416" s="84">
        <v>42</v>
      </c>
      <c r="N416" s="84">
        <v>0.78</v>
      </c>
      <c r="O416" s="87"/>
    </row>
    <row r="417" spans="1:15" x14ac:dyDescent="0.3">
      <c r="A417" s="75" t="s">
        <v>93</v>
      </c>
      <c r="B417" s="97">
        <v>40</v>
      </c>
      <c r="C417" s="84">
        <v>2.99</v>
      </c>
      <c r="D417" s="84">
        <v>1.2</v>
      </c>
      <c r="E417" s="84">
        <v>15</v>
      </c>
      <c r="F417" s="84">
        <v>104</v>
      </c>
      <c r="G417" s="84">
        <v>0.08</v>
      </c>
      <c r="H417" s="84" t="s">
        <v>92</v>
      </c>
      <c r="I417" s="85" t="s">
        <v>92</v>
      </c>
      <c r="J417" s="84">
        <v>1.2</v>
      </c>
      <c r="K417" s="84">
        <v>16.96</v>
      </c>
      <c r="L417" s="84">
        <v>48.8</v>
      </c>
      <c r="M417" s="84">
        <v>28</v>
      </c>
      <c r="N417" s="84">
        <v>1.6</v>
      </c>
      <c r="O417" s="88"/>
    </row>
    <row r="418" spans="1:15" x14ac:dyDescent="0.3">
      <c r="A418" s="17" t="s">
        <v>24</v>
      </c>
      <c r="B418" s="89"/>
      <c r="C418" s="90">
        <f>SUM(C411:C417)</f>
        <v>29.759999999999998</v>
      </c>
      <c r="D418" s="90">
        <f t="shared" ref="D418:N418" si="42">SUM(D411:D417)</f>
        <v>13.51</v>
      </c>
      <c r="E418" s="90">
        <f t="shared" si="42"/>
        <v>139.98000000000002</v>
      </c>
      <c r="F418" s="91">
        <f t="shared" si="42"/>
        <v>872.65</v>
      </c>
      <c r="G418" s="90">
        <f t="shared" si="42"/>
        <v>0.65</v>
      </c>
      <c r="H418" s="90">
        <f t="shared" si="42"/>
        <v>43.43</v>
      </c>
      <c r="I418" s="92">
        <f t="shared" si="42"/>
        <v>54.05</v>
      </c>
      <c r="J418" s="90">
        <f t="shared" si="42"/>
        <v>5.94</v>
      </c>
      <c r="K418" s="90">
        <f t="shared" si="42"/>
        <v>269.66000000000003</v>
      </c>
      <c r="L418" s="90">
        <f t="shared" si="42"/>
        <v>496.36</v>
      </c>
      <c r="M418" s="90">
        <f t="shared" si="42"/>
        <v>179.75</v>
      </c>
      <c r="N418" s="90">
        <f t="shared" si="42"/>
        <v>6.07</v>
      </c>
      <c r="O418" s="89"/>
    </row>
    <row r="419" spans="1:15" x14ac:dyDescent="0.3">
      <c r="B419"/>
      <c r="I419" s="93"/>
      <c r="O419"/>
    </row>
    <row r="420" spans="1:15" x14ac:dyDescent="0.3">
      <c r="A420" s="149" t="s">
        <v>98</v>
      </c>
      <c r="B420" s="149"/>
      <c r="C420" s="149"/>
      <c r="D420" s="149"/>
      <c r="E420" s="149"/>
      <c r="F420" s="149"/>
      <c r="G420" s="149"/>
      <c r="H420" s="149"/>
      <c r="I420" s="149"/>
      <c r="J420" s="149"/>
      <c r="K420" s="149"/>
      <c r="L420" s="149"/>
      <c r="M420" s="149"/>
      <c r="N420" s="149"/>
      <c r="O420" s="166"/>
    </row>
    <row r="421" spans="1:15" x14ac:dyDescent="0.3">
      <c r="A421" s="143" t="s">
        <v>1</v>
      </c>
      <c r="B421" s="144" t="s">
        <v>2</v>
      </c>
      <c r="C421" s="143" t="s">
        <v>3</v>
      </c>
      <c r="D421" s="143"/>
      <c r="E421" s="143"/>
      <c r="F421" s="144" t="s">
        <v>7</v>
      </c>
      <c r="G421" s="143" t="s">
        <v>8</v>
      </c>
      <c r="H421" s="143"/>
      <c r="I421" s="143"/>
      <c r="J421" s="143"/>
      <c r="K421" s="143" t="s">
        <v>9</v>
      </c>
      <c r="L421" s="143"/>
      <c r="M421" s="143"/>
      <c r="N421" s="143"/>
      <c r="O421" s="141" t="s">
        <v>73</v>
      </c>
    </row>
    <row r="422" spans="1:15" ht="29.25" customHeight="1" x14ac:dyDescent="0.3">
      <c r="A422" s="139"/>
      <c r="B422" s="141"/>
      <c r="C422" s="81" t="s">
        <v>4</v>
      </c>
      <c r="D422" s="81" t="s">
        <v>5</v>
      </c>
      <c r="E422" s="81" t="s">
        <v>6</v>
      </c>
      <c r="F422" s="141"/>
      <c r="G422" s="81" t="s">
        <v>10</v>
      </c>
      <c r="H422" s="81" t="s">
        <v>11</v>
      </c>
      <c r="I422" s="82" t="s">
        <v>81</v>
      </c>
      <c r="J422" s="81" t="s">
        <v>12</v>
      </c>
      <c r="K422" s="81" t="s">
        <v>13</v>
      </c>
      <c r="L422" s="81" t="s">
        <v>14</v>
      </c>
      <c r="M422" s="81" t="s">
        <v>15</v>
      </c>
      <c r="N422" s="81" t="s">
        <v>16</v>
      </c>
      <c r="O422" s="141"/>
    </row>
    <row r="423" spans="1:15" x14ac:dyDescent="0.3">
      <c r="A423" s="75" t="s">
        <v>56</v>
      </c>
      <c r="B423" s="79">
        <v>100</v>
      </c>
      <c r="C423" s="8">
        <v>0.2</v>
      </c>
      <c r="D423" s="8">
        <v>13.33</v>
      </c>
      <c r="E423" s="8">
        <v>5.33</v>
      </c>
      <c r="F423" s="8">
        <v>148</v>
      </c>
      <c r="G423" s="8">
        <v>0.03</v>
      </c>
      <c r="H423" s="8">
        <v>7</v>
      </c>
      <c r="I423" s="8">
        <v>153.33000000000001</v>
      </c>
      <c r="J423" s="8">
        <v>5</v>
      </c>
      <c r="K423" s="8">
        <v>43</v>
      </c>
      <c r="L423" s="8">
        <v>31</v>
      </c>
      <c r="M423" s="8">
        <v>15</v>
      </c>
      <c r="N423" s="8">
        <v>0.7</v>
      </c>
      <c r="O423" s="79">
        <v>74</v>
      </c>
    </row>
    <row r="424" spans="1:15" x14ac:dyDescent="0.3">
      <c r="A424" s="75" t="s">
        <v>99</v>
      </c>
      <c r="B424" s="79">
        <v>250</v>
      </c>
      <c r="C424" s="79">
        <v>2.5</v>
      </c>
      <c r="D424" s="79">
        <v>2.8</v>
      </c>
      <c r="E424" s="79">
        <v>13.6</v>
      </c>
      <c r="F424" s="79">
        <v>90</v>
      </c>
      <c r="G424" s="79">
        <v>0.05</v>
      </c>
      <c r="H424" s="79">
        <v>10.8</v>
      </c>
      <c r="I424" s="113">
        <v>175</v>
      </c>
      <c r="J424" s="79">
        <v>0.8</v>
      </c>
      <c r="K424" s="79">
        <v>58</v>
      </c>
      <c r="L424" s="79">
        <v>92.5</v>
      </c>
      <c r="M424" s="79">
        <v>18.75</v>
      </c>
      <c r="N424" s="79">
        <v>0.38</v>
      </c>
      <c r="O424" s="79">
        <v>110</v>
      </c>
    </row>
    <row r="425" spans="1:15" x14ac:dyDescent="0.3">
      <c r="A425" s="75" t="s">
        <v>100</v>
      </c>
      <c r="B425" s="79">
        <v>100</v>
      </c>
      <c r="C425" s="79">
        <v>11.5</v>
      </c>
      <c r="D425" s="79">
        <v>17.54</v>
      </c>
      <c r="E425" s="79">
        <v>3.4</v>
      </c>
      <c r="F425" s="79">
        <v>159</v>
      </c>
      <c r="G425" s="79">
        <v>0.04</v>
      </c>
      <c r="H425" s="79">
        <v>0.8</v>
      </c>
      <c r="I425" s="85">
        <v>0</v>
      </c>
      <c r="J425" s="79"/>
      <c r="K425" s="79">
        <v>43.56</v>
      </c>
      <c r="L425" s="79">
        <v>83</v>
      </c>
      <c r="M425" s="79">
        <v>11.55</v>
      </c>
      <c r="N425" s="79">
        <v>0.47</v>
      </c>
      <c r="O425" s="79">
        <v>439</v>
      </c>
    </row>
    <row r="426" spans="1:15" x14ac:dyDescent="0.3">
      <c r="A426" s="98" t="s">
        <v>57</v>
      </c>
      <c r="B426" s="79">
        <v>180</v>
      </c>
      <c r="C426" s="8">
        <v>4.32</v>
      </c>
      <c r="D426" s="8">
        <v>6.23</v>
      </c>
      <c r="E426" s="8">
        <v>45.12</v>
      </c>
      <c r="F426" s="8">
        <v>256.8</v>
      </c>
      <c r="G426" s="8">
        <v>0.04</v>
      </c>
      <c r="H426" s="8" t="s">
        <v>21</v>
      </c>
      <c r="I426" s="8" t="s">
        <v>29</v>
      </c>
      <c r="J426" s="8">
        <v>1.8</v>
      </c>
      <c r="K426" s="8">
        <v>18</v>
      </c>
      <c r="L426" s="8">
        <v>92.4</v>
      </c>
      <c r="M426" s="8">
        <v>32.4</v>
      </c>
      <c r="N426" s="8">
        <v>0.72</v>
      </c>
      <c r="O426" s="79">
        <v>465</v>
      </c>
    </row>
    <row r="427" spans="1:15" x14ac:dyDescent="0.3">
      <c r="A427" s="80" t="s">
        <v>102</v>
      </c>
      <c r="B427" s="79">
        <v>200</v>
      </c>
      <c r="C427" s="8" t="s">
        <v>21</v>
      </c>
      <c r="D427" s="8">
        <v>0</v>
      </c>
      <c r="E427" s="8">
        <v>14</v>
      </c>
      <c r="F427" s="8">
        <v>56</v>
      </c>
      <c r="G427" s="8">
        <v>0</v>
      </c>
      <c r="H427" s="8">
        <v>5.4</v>
      </c>
      <c r="I427" s="96">
        <v>0</v>
      </c>
      <c r="J427" s="8">
        <v>0</v>
      </c>
      <c r="K427" s="8">
        <v>12</v>
      </c>
      <c r="L427" s="8">
        <v>8</v>
      </c>
      <c r="M427" s="8">
        <v>6</v>
      </c>
      <c r="N427" s="8">
        <v>0.5</v>
      </c>
      <c r="O427" s="79">
        <v>627.62800000000004</v>
      </c>
    </row>
    <row r="428" spans="1:15" x14ac:dyDescent="0.3">
      <c r="A428" s="80" t="s">
        <v>91</v>
      </c>
      <c r="B428" s="97">
        <v>60</v>
      </c>
      <c r="C428" s="84">
        <v>4.5</v>
      </c>
      <c r="D428" s="84">
        <v>1.8</v>
      </c>
      <c r="E428" s="84">
        <v>27</v>
      </c>
      <c r="F428" s="84">
        <v>156</v>
      </c>
      <c r="G428" s="84">
        <v>0.11</v>
      </c>
      <c r="H428" s="84" t="s">
        <v>92</v>
      </c>
      <c r="I428" s="85" t="s">
        <v>92</v>
      </c>
      <c r="J428" s="84">
        <v>1.8</v>
      </c>
      <c r="K428" s="84">
        <v>25.5</v>
      </c>
      <c r="L428" s="84">
        <v>88</v>
      </c>
      <c r="M428" s="84">
        <v>42</v>
      </c>
      <c r="N428" s="84">
        <v>0.78</v>
      </c>
      <c r="O428" s="87"/>
    </row>
    <row r="429" spans="1:15" x14ac:dyDescent="0.3">
      <c r="A429" s="80" t="s">
        <v>93</v>
      </c>
      <c r="B429" s="97">
        <v>40</v>
      </c>
      <c r="C429" s="84">
        <v>2.99</v>
      </c>
      <c r="D429" s="84">
        <v>1.2</v>
      </c>
      <c r="E429" s="84">
        <v>15</v>
      </c>
      <c r="F429" s="84">
        <v>104</v>
      </c>
      <c r="G429" s="84">
        <v>0.08</v>
      </c>
      <c r="H429" s="84" t="s">
        <v>92</v>
      </c>
      <c r="I429" s="85" t="s">
        <v>92</v>
      </c>
      <c r="J429" s="84">
        <v>1.2</v>
      </c>
      <c r="K429" s="84">
        <v>16.96</v>
      </c>
      <c r="L429" s="84">
        <v>48.8</v>
      </c>
      <c r="M429" s="84">
        <v>28</v>
      </c>
      <c r="N429" s="84">
        <v>1.6</v>
      </c>
      <c r="O429" s="88"/>
    </row>
    <row r="430" spans="1:15" x14ac:dyDescent="0.3">
      <c r="A430" s="101" t="s">
        <v>24</v>
      </c>
      <c r="B430" s="102"/>
      <c r="C430" s="102">
        <f>SUM(C423:C429)</f>
        <v>26.009999999999998</v>
      </c>
      <c r="D430" s="102">
        <f t="shared" ref="D430:N430" si="43">SUM(D423:D429)</f>
        <v>42.900000000000006</v>
      </c>
      <c r="E430" s="102">
        <f t="shared" si="43"/>
        <v>123.44999999999999</v>
      </c>
      <c r="F430" s="102">
        <f t="shared" si="43"/>
        <v>969.8</v>
      </c>
      <c r="G430" s="102">
        <f t="shared" si="43"/>
        <v>0.35000000000000003</v>
      </c>
      <c r="H430" s="102">
        <f t="shared" si="43"/>
        <v>24</v>
      </c>
      <c r="I430" s="103">
        <f t="shared" si="43"/>
        <v>328.33000000000004</v>
      </c>
      <c r="J430" s="102">
        <f t="shared" si="43"/>
        <v>10.6</v>
      </c>
      <c r="K430" s="102">
        <f t="shared" si="43"/>
        <v>217.02</v>
      </c>
      <c r="L430" s="102">
        <f t="shared" si="43"/>
        <v>443.7</v>
      </c>
      <c r="M430" s="102">
        <f t="shared" si="43"/>
        <v>153.69999999999999</v>
      </c>
      <c r="N430" s="102">
        <f t="shared" si="43"/>
        <v>5.15</v>
      </c>
      <c r="O430" s="104"/>
    </row>
    <row r="431" spans="1:15" x14ac:dyDescent="0.3">
      <c r="B431"/>
      <c r="I431" s="93"/>
      <c r="O431"/>
    </row>
    <row r="432" spans="1:15" x14ac:dyDescent="0.3">
      <c r="A432" s="149" t="s">
        <v>35</v>
      </c>
      <c r="B432" s="149"/>
      <c r="C432" s="149"/>
      <c r="D432" s="149"/>
      <c r="E432" s="149"/>
      <c r="F432" s="149"/>
      <c r="G432" s="149"/>
      <c r="H432" s="149"/>
      <c r="I432" s="149"/>
      <c r="J432" s="149"/>
      <c r="K432" s="149"/>
      <c r="L432" s="149"/>
      <c r="M432" s="149"/>
      <c r="N432" s="149"/>
      <c r="O432" s="166"/>
    </row>
    <row r="433" spans="1:15" x14ac:dyDescent="0.3">
      <c r="A433" s="143" t="s">
        <v>1</v>
      </c>
      <c r="B433" s="144" t="s">
        <v>2</v>
      </c>
      <c r="C433" s="143" t="s">
        <v>3</v>
      </c>
      <c r="D433" s="143"/>
      <c r="E433" s="143"/>
      <c r="F433" s="144" t="s">
        <v>7</v>
      </c>
      <c r="G433" s="143" t="s">
        <v>8</v>
      </c>
      <c r="H433" s="143"/>
      <c r="I433" s="143"/>
      <c r="J433" s="143"/>
      <c r="K433" s="143" t="s">
        <v>9</v>
      </c>
      <c r="L433" s="143"/>
      <c r="M433" s="143"/>
      <c r="N433" s="143"/>
      <c r="O433" s="141" t="s">
        <v>73</v>
      </c>
    </row>
    <row r="434" spans="1:15" ht="31.5" customHeight="1" x14ac:dyDescent="0.3">
      <c r="A434" s="139"/>
      <c r="B434" s="141"/>
      <c r="C434" s="81" t="s">
        <v>4</v>
      </c>
      <c r="D434" s="81" t="s">
        <v>5</v>
      </c>
      <c r="E434" s="81" t="s">
        <v>6</v>
      </c>
      <c r="F434" s="141"/>
      <c r="G434" s="81" t="s">
        <v>10</v>
      </c>
      <c r="H434" s="81" t="s">
        <v>11</v>
      </c>
      <c r="I434" s="82" t="s">
        <v>81</v>
      </c>
      <c r="J434" s="81" t="s">
        <v>12</v>
      </c>
      <c r="K434" s="81" t="s">
        <v>13</v>
      </c>
      <c r="L434" s="81" t="s">
        <v>14</v>
      </c>
      <c r="M434" s="81" t="s">
        <v>15</v>
      </c>
      <c r="N434" s="81" t="s">
        <v>16</v>
      </c>
      <c r="O434" s="141"/>
    </row>
    <row r="435" spans="1:15" x14ac:dyDescent="0.3">
      <c r="A435" s="75" t="s">
        <v>103</v>
      </c>
      <c r="B435" s="113">
        <v>100</v>
      </c>
      <c r="C435" s="84">
        <v>1.4</v>
      </c>
      <c r="D435" s="84">
        <v>2.6</v>
      </c>
      <c r="E435" s="84">
        <v>8.1</v>
      </c>
      <c r="F435" s="84">
        <v>58</v>
      </c>
      <c r="G435" s="84">
        <v>0.03</v>
      </c>
      <c r="H435" s="84">
        <v>18.53</v>
      </c>
      <c r="I435" s="85">
        <v>16.670000000000002</v>
      </c>
      <c r="J435" s="84"/>
      <c r="K435" s="84">
        <v>38</v>
      </c>
      <c r="L435" s="84">
        <v>25</v>
      </c>
      <c r="M435" s="84">
        <v>25</v>
      </c>
      <c r="N435" s="84">
        <v>0.8</v>
      </c>
      <c r="O435" s="79">
        <v>60</v>
      </c>
    </row>
    <row r="436" spans="1:15" x14ac:dyDescent="0.3">
      <c r="A436" s="75" t="s">
        <v>104</v>
      </c>
      <c r="B436" s="113">
        <v>250</v>
      </c>
      <c r="C436" s="84">
        <v>7.75</v>
      </c>
      <c r="D436" s="84">
        <v>1</v>
      </c>
      <c r="E436" s="84">
        <v>19.75</v>
      </c>
      <c r="F436" s="84">
        <v>122.5</v>
      </c>
      <c r="G436" s="84">
        <v>0.15</v>
      </c>
      <c r="H436" s="84">
        <v>1</v>
      </c>
      <c r="I436" s="85">
        <v>157.5</v>
      </c>
      <c r="J436" s="84"/>
      <c r="K436" s="84">
        <v>45</v>
      </c>
      <c r="L436" s="84">
        <v>65.23</v>
      </c>
      <c r="M436" s="84">
        <v>22.5</v>
      </c>
      <c r="N436" s="84">
        <v>0.5</v>
      </c>
      <c r="O436" s="79">
        <v>138</v>
      </c>
    </row>
    <row r="437" spans="1:15" x14ac:dyDescent="0.3">
      <c r="A437" s="75" t="s">
        <v>105</v>
      </c>
      <c r="B437" s="113" t="s">
        <v>134</v>
      </c>
      <c r="C437" s="84">
        <v>12.31</v>
      </c>
      <c r="D437" s="84">
        <v>16.809999999999999</v>
      </c>
      <c r="E437" s="84">
        <v>5.88</v>
      </c>
      <c r="F437" s="84">
        <v>192.44</v>
      </c>
      <c r="G437" s="84">
        <v>7.0000000000000007E-2</v>
      </c>
      <c r="H437" s="84">
        <v>0.67</v>
      </c>
      <c r="I437" s="85">
        <v>37.78</v>
      </c>
      <c r="J437" s="84">
        <v>2</v>
      </c>
      <c r="K437" s="84">
        <v>38</v>
      </c>
      <c r="L437" s="84">
        <v>123.33</v>
      </c>
      <c r="M437" s="84">
        <v>16.670000000000002</v>
      </c>
      <c r="N437" s="84">
        <v>1.1100000000000001</v>
      </c>
      <c r="O437" s="79">
        <v>375</v>
      </c>
    </row>
    <row r="438" spans="1:15" x14ac:dyDescent="0.3">
      <c r="A438" s="75" t="s">
        <v>107</v>
      </c>
      <c r="B438" s="113">
        <v>180</v>
      </c>
      <c r="C438" s="84">
        <v>0.54</v>
      </c>
      <c r="D438" s="84">
        <v>10.92</v>
      </c>
      <c r="E438" s="84">
        <v>26.28</v>
      </c>
      <c r="F438" s="84">
        <v>181.8</v>
      </c>
      <c r="G438" s="84">
        <v>0.06</v>
      </c>
      <c r="H438" s="84" t="s">
        <v>92</v>
      </c>
      <c r="I438" s="85">
        <v>28.8</v>
      </c>
      <c r="J438" s="84">
        <v>1.56</v>
      </c>
      <c r="K438" s="84">
        <v>21.6</v>
      </c>
      <c r="L438" s="84">
        <v>90</v>
      </c>
      <c r="M438" s="84">
        <v>48</v>
      </c>
      <c r="N438" s="84">
        <v>1.44</v>
      </c>
      <c r="O438" s="79" t="s">
        <v>108</v>
      </c>
    </row>
    <row r="439" spans="1:15" x14ac:dyDescent="0.3">
      <c r="A439" s="76" t="s">
        <v>109</v>
      </c>
      <c r="B439" s="74">
        <v>200</v>
      </c>
      <c r="C439" s="8">
        <v>0.6</v>
      </c>
      <c r="D439" s="8">
        <v>0.4</v>
      </c>
      <c r="E439" s="8">
        <v>32.6</v>
      </c>
      <c r="F439" s="8">
        <v>140</v>
      </c>
      <c r="G439" s="8">
        <v>0.04</v>
      </c>
      <c r="H439" s="8">
        <v>4</v>
      </c>
      <c r="I439" s="95" t="s">
        <v>92</v>
      </c>
      <c r="J439" s="8">
        <v>0.4</v>
      </c>
      <c r="K439" s="8">
        <v>40</v>
      </c>
      <c r="L439" s="8">
        <v>24</v>
      </c>
      <c r="M439" s="8">
        <v>10</v>
      </c>
      <c r="N439" s="8">
        <v>0.8</v>
      </c>
      <c r="O439" s="74" t="s">
        <v>110</v>
      </c>
    </row>
    <row r="440" spans="1:15" x14ac:dyDescent="0.3">
      <c r="A440" s="75" t="s">
        <v>91</v>
      </c>
      <c r="B440" s="97">
        <v>60</v>
      </c>
      <c r="C440" s="84">
        <v>4.5</v>
      </c>
      <c r="D440" s="84">
        <v>1.8</v>
      </c>
      <c r="E440" s="84">
        <v>27</v>
      </c>
      <c r="F440" s="84">
        <v>156</v>
      </c>
      <c r="G440" s="84">
        <v>0.11</v>
      </c>
      <c r="H440" s="84" t="s">
        <v>92</v>
      </c>
      <c r="I440" s="85" t="s">
        <v>92</v>
      </c>
      <c r="J440" s="84">
        <v>1.8</v>
      </c>
      <c r="K440" s="84">
        <v>25.5</v>
      </c>
      <c r="L440" s="84">
        <v>88</v>
      </c>
      <c r="M440" s="84">
        <v>42</v>
      </c>
      <c r="N440" s="84">
        <v>0.78</v>
      </c>
      <c r="O440" s="87"/>
    </row>
    <row r="441" spans="1:15" x14ac:dyDescent="0.3">
      <c r="A441" s="98" t="s">
        <v>93</v>
      </c>
      <c r="B441" s="97">
        <v>40</v>
      </c>
      <c r="C441" s="84">
        <v>2.99</v>
      </c>
      <c r="D441" s="84">
        <v>1.2</v>
      </c>
      <c r="E441" s="84">
        <v>15</v>
      </c>
      <c r="F441" s="84">
        <v>104</v>
      </c>
      <c r="G441" s="84">
        <v>0.08</v>
      </c>
      <c r="H441" s="84" t="s">
        <v>92</v>
      </c>
      <c r="I441" s="85" t="s">
        <v>92</v>
      </c>
      <c r="J441" s="84">
        <v>1.2</v>
      </c>
      <c r="K441" s="84">
        <v>16.96</v>
      </c>
      <c r="L441" s="84">
        <v>48.8</v>
      </c>
      <c r="M441" s="84">
        <v>28</v>
      </c>
      <c r="N441" s="84">
        <v>1.6</v>
      </c>
      <c r="O441" s="88"/>
    </row>
    <row r="442" spans="1:15" x14ac:dyDescent="0.3">
      <c r="A442" s="101" t="s">
        <v>24</v>
      </c>
      <c r="B442" s="105"/>
      <c r="C442" s="90">
        <f>SUM(C435:C441)</f>
        <v>30.090000000000003</v>
      </c>
      <c r="D442" s="90">
        <f t="shared" ref="D442:N442" si="44">SUM(D435:D441)</f>
        <v>34.729999999999997</v>
      </c>
      <c r="E442" s="90">
        <f t="shared" si="44"/>
        <v>134.61000000000001</v>
      </c>
      <c r="F442" s="91">
        <f t="shared" si="44"/>
        <v>954.74</v>
      </c>
      <c r="G442" s="90">
        <f t="shared" si="44"/>
        <v>0.53999999999999992</v>
      </c>
      <c r="H442" s="90">
        <f t="shared" si="44"/>
        <v>24.200000000000003</v>
      </c>
      <c r="I442" s="92">
        <f t="shared" si="44"/>
        <v>240.75000000000003</v>
      </c>
      <c r="J442" s="90">
        <f t="shared" si="44"/>
        <v>6.96</v>
      </c>
      <c r="K442" s="90">
        <f t="shared" si="44"/>
        <v>225.06</v>
      </c>
      <c r="L442" s="90">
        <f t="shared" si="44"/>
        <v>464.36</v>
      </c>
      <c r="M442" s="90">
        <f t="shared" si="44"/>
        <v>192.17000000000002</v>
      </c>
      <c r="N442" s="90">
        <f t="shared" si="44"/>
        <v>7.0300000000000011</v>
      </c>
      <c r="O442" s="88"/>
    </row>
    <row r="443" spans="1:15" x14ac:dyDescent="0.3">
      <c r="B443"/>
      <c r="I443" s="93"/>
      <c r="O443"/>
    </row>
    <row r="444" spans="1:15" x14ac:dyDescent="0.3">
      <c r="A444" s="167" t="s">
        <v>41</v>
      </c>
      <c r="B444" s="168"/>
      <c r="C444" s="168"/>
      <c r="D444" s="168"/>
      <c r="E444" s="168"/>
      <c r="F444" s="168"/>
      <c r="G444" s="168"/>
      <c r="H444" s="168"/>
      <c r="I444" s="168"/>
      <c r="J444" s="168"/>
      <c r="K444" s="168"/>
      <c r="L444" s="168"/>
      <c r="M444" s="168"/>
      <c r="N444" s="168"/>
      <c r="O444" s="169"/>
    </row>
    <row r="445" spans="1:15" x14ac:dyDescent="0.3">
      <c r="A445" s="143" t="s">
        <v>1</v>
      </c>
      <c r="B445" s="144" t="s">
        <v>2</v>
      </c>
      <c r="C445" s="143" t="s">
        <v>3</v>
      </c>
      <c r="D445" s="143"/>
      <c r="E445" s="143"/>
      <c r="F445" s="144" t="s">
        <v>7</v>
      </c>
      <c r="G445" s="143" t="s">
        <v>8</v>
      </c>
      <c r="H445" s="143"/>
      <c r="I445" s="143"/>
      <c r="J445" s="143"/>
      <c r="K445" s="143" t="s">
        <v>9</v>
      </c>
      <c r="L445" s="143"/>
      <c r="M445" s="143"/>
      <c r="N445" s="143"/>
      <c r="O445" s="141" t="s">
        <v>73</v>
      </c>
    </row>
    <row r="446" spans="1:15" ht="29.25" customHeight="1" x14ac:dyDescent="0.3">
      <c r="A446" s="139"/>
      <c r="B446" s="141"/>
      <c r="C446" s="81" t="s">
        <v>4</v>
      </c>
      <c r="D446" s="81" t="s">
        <v>5</v>
      </c>
      <c r="E446" s="81" t="s">
        <v>6</v>
      </c>
      <c r="F446" s="141"/>
      <c r="G446" s="81" t="s">
        <v>10</v>
      </c>
      <c r="H446" s="81" t="s">
        <v>11</v>
      </c>
      <c r="I446" s="82" t="s">
        <v>81</v>
      </c>
      <c r="J446" s="81" t="s">
        <v>12</v>
      </c>
      <c r="K446" s="81" t="s">
        <v>13</v>
      </c>
      <c r="L446" s="81" t="s">
        <v>14</v>
      </c>
      <c r="M446" s="81" t="s">
        <v>15</v>
      </c>
      <c r="N446" s="81" t="s">
        <v>16</v>
      </c>
      <c r="O446" s="141"/>
    </row>
    <row r="447" spans="1:15" ht="27.6" x14ac:dyDescent="0.3">
      <c r="A447" s="75" t="s">
        <v>111</v>
      </c>
      <c r="B447" s="79">
        <v>100</v>
      </c>
      <c r="C447" s="8">
        <v>1.3</v>
      </c>
      <c r="D447" s="8">
        <v>3.9</v>
      </c>
      <c r="E447" s="8">
        <v>11.8</v>
      </c>
      <c r="F447" s="8">
        <v>83</v>
      </c>
      <c r="G447" s="8">
        <v>0.03</v>
      </c>
      <c r="H447" s="8">
        <v>1.2</v>
      </c>
      <c r="I447" s="95">
        <v>1.67</v>
      </c>
      <c r="J447" s="8" t="s">
        <v>21</v>
      </c>
      <c r="K447" s="8">
        <v>29</v>
      </c>
      <c r="L447" s="8">
        <v>11</v>
      </c>
      <c r="M447" s="8">
        <v>3.33</v>
      </c>
      <c r="N447" s="8">
        <v>0.83</v>
      </c>
      <c r="O447" s="79">
        <v>28</v>
      </c>
    </row>
    <row r="448" spans="1:15" x14ac:dyDescent="0.3">
      <c r="A448" s="75" t="s">
        <v>112</v>
      </c>
      <c r="B448" s="79">
        <v>250</v>
      </c>
      <c r="C448" s="84">
        <v>7.63</v>
      </c>
      <c r="D448" s="84">
        <v>1</v>
      </c>
      <c r="E448" s="84">
        <v>19.63</v>
      </c>
      <c r="F448" s="84">
        <v>152</v>
      </c>
      <c r="G448" s="84">
        <v>0.06</v>
      </c>
      <c r="H448" s="84">
        <v>0.88</v>
      </c>
      <c r="I448" s="85">
        <v>0</v>
      </c>
      <c r="J448" s="86"/>
      <c r="K448" s="84">
        <v>43.75</v>
      </c>
      <c r="L448" s="84">
        <v>88</v>
      </c>
      <c r="M448" s="84">
        <v>22.5</v>
      </c>
      <c r="N448" s="84">
        <v>0.19</v>
      </c>
      <c r="O448" s="79">
        <v>136</v>
      </c>
    </row>
    <row r="449" spans="1:15" x14ac:dyDescent="0.3">
      <c r="A449" s="75" t="s">
        <v>113</v>
      </c>
      <c r="B449" s="79">
        <v>100</v>
      </c>
      <c r="C449" s="84">
        <v>11.51</v>
      </c>
      <c r="D449" s="84">
        <v>23.06</v>
      </c>
      <c r="E449" s="84">
        <v>0.9</v>
      </c>
      <c r="F449" s="84">
        <v>187</v>
      </c>
      <c r="G449" s="84">
        <v>2.7E-2</v>
      </c>
      <c r="H449" s="84"/>
      <c r="I449" s="85">
        <v>106.67</v>
      </c>
      <c r="J449" s="84"/>
      <c r="K449" s="84">
        <v>43.11</v>
      </c>
      <c r="L449" s="84">
        <v>123</v>
      </c>
      <c r="M449" s="84">
        <v>16.670000000000002</v>
      </c>
      <c r="N449" s="84">
        <v>0.56000000000000005</v>
      </c>
      <c r="O449" s="79">
        <v>620</v>
      </c>
    </row>
    <row r="450" spans="1:15" x14ac:dyDescent="0.3">
      <c r="A450" s="75" t="s">
        <v>38</v>
      </c>
      <c r="B450" s="79">
        <v>180</v>
      </c>
      <c r="C450" s="12">
        <v>6.48</v>
      </c>
      <c r="D450" s="12">
        <v>7.0000000000000007E-2</v>
      </c>
      <c r="E450" s="12">
        <v>36</v>
      </c>
      <c r="F450" s="12">
        <v>166.4</v>
      </c>
      <c r="G450" s="12">
        <v>7.0000000000000007E-2</v>
      </c>
      <c r="H450" s="12">
        <v>0.02</v>
      </c>
      <c r="I450" s="12">
        <v>0</v>
      </c>
      <c r="J450" s="12">
        <v>0.96</v>
      </c>
      <c r="K450" s="12">
        <v>30</v>
      </c>
      <c r="L450" s="12">
        <v>38</v>
      </c>
      <c r="M450" s="12">
        <v>10.8</v>
      </c>
      <c r="N450" s="12">
        <v>0.6</v>
      </c>
      <c r="O450" s="79">
        <v>469</v>
      </c>
    </row>
    <row r="451" spans="1:15" x14ac:dyDescent="0.3">
      <c r="A451" s="75" t="s">
        <v>58</v>
      </c>
      <c r="B451" s="79">
        <v>200</v>
      </c>
      <c r="C451" s="50">
        <v>0.2</v>
      </c>
      <c r="D451" s="50">
        <v>0.2</v>
      </c>
      <c r="E451" s="50">
        <v>27.2</v>
      </c>
      <c r="F451" s="50">
        <v>110</v>
      </c>
      <c r="G451" s="50">
        <v>0.02</v>
      </c>
      <c r="H451" s="50">
        <v>12.9</v>
      </c>
      <c r="I451" s="50">
        <v>20</v>
      </c>
      <c r="J451" s="50" t="s">
        <v>21</v>
      </c>
      <c r="K451" s="50">
        <v>12</v>
      </c>
      <c r="L451" s="50">
        <v>4</v>
      </c>
      <c r="M451" s="50">
        <v>4</v>
      </c>
      <c r="N451" s="50">
        <v>0.5</v>
      </c>
      <c r="O451" s="79">
        <v>588</v>
      </c>
    </row>
    <row r="452" spans="1:15" x14ac:dyDescent="0.3">
      <c r="A452" s="75" t="s">
        <v>91</v>
      </c>
      <c r="B452" s="97">
        <v>60</v>
      </c>
      <c r="C452" s="84">
        <v>4.5</v>
      </c>
      <c r="D452" s="84">
        <v>1.8</v>
      </c>
      <c r="E452" s="84">
        <v>27</v>
      </c>
      <c r="F452" s="84">
        <v>156</v>
      </c>
      <c r="G452" s="84">
        <v>0.11</v>
      </c>
      <c r="H452" s="84" t="s">
        <v>92</v>
      </c>
      <c r="I452" s="85" t="s">
        <v>92</v>
      </c>
      <c r="J452" s="84">
        <v>1.8</v>
      </c>
      <c r="K452" s="84">
        <v>25.5</v>
      </c>
      <c r="L452" s="84">
        <v>88</v>
      </c>
      <c r="M452" s="84">
        <v>42</v>
      </c>
      <c r="N452" s="84">
        <v>0.78</v>
      </c>
      <c r="O452" s="87"/>
    </row>
    <row r="453" spans="1:15" x14ac:dyDescent="0.3">
      <c r="A453" s="75" t="s">
        <v>93</v>
      </c>
      <c r="B453" s="97">
        <v>40</v>
      </c>
      <c r="C453" s="84">
        <v>2.99</v>
      </c>
      <c r="D453" s="84">
        <v>1.2</v>
      </c>
      <c r="E453" s="84">
        <v>15</v>
      </c>
      <c r="F453" s="84">
        <v>104</v>
      </c>
      <c r="G453" s="84">
        <v>0.08</v>
      </c>
      <c r="H453" s="84" t="s">
        <v>92</v>
      </c>
      <c r="I453" s="85" t="s">
        <v>92</v>
      </c>
      <c r="J453" s="84">
        <v>1.2</v>
      </c>
      <c r="K453" s="84">
        <v>16.96</v>
      </c>
      <c r="L453" s="84">
        <v>48.8</v>
      </c>
      <c r="M453" s="84">
        <v>28</v>
      </c>
      <c r="N453" s="84">
        <v>1.6</v>
      </c>
      <c r="O453" s="88"/>
    </row>
    <row r="454" spans="1:15" x14ac:dyDescent="0.3">
      <c r="A454" s="101" t="s">
        <v>24</v>
      </c>
      <c r="B454" s="88"/>
      <c r="C454" s="108">
        <f>SUM(C447:C453)</f>
        <v>34.61</v>
      </c>
      <c r="D454" s="108">
        <f t="shared" ref="D454:N454" si="45">SUM(D447:D453)</f>
        <v>31.23</v>
      </c>
      <c r="E454" s="108">
        <f t="shared" si="45"/>
        <v>137.53</v>
      </c>
      <c r="F454" s="118">
        <f t="shared" si="45"/>
        <v>958.4</v>
      </c>
      <c r="G454" s="108">
        <f t="shared" si="45"/>
        <v>0.39700000000000002</v>
      </c>
      <c r="H454" s="108">
        <f t="shared" si="45"/>
        <v>15</v>
      </c>
      <c r="I454" s="110">
        <f t="shared" si="45"/>
        <v>128.34</v>
      </c>
      <c r="J454" s="108">
        <f t="shared" si="45"/>
        <v>3.96</v>
      </c>
      <c r="K454" s="108">
        <f t="shared" si="45"/>
        <v>200.32000000000002</v>
      </c>
      <c r="L454" s="108">
        <f t="shared" si="45"/>
        <v>400.8</v>
      </c>
      <c r="M454" s="108">
        <f t="shared" si="45"/>
        <v>127.3</v>
      </c>
      <c r="N454" s="108">
        <f t="shared" si="45"/>
        <v>5.0600000000000005</v>
      </c>
      <c r="O454" s="88"/>
    </row>
    <row r="455" spans="1:15" x14ac:dyDescent="0.3">
      <c r="B455"/>
      <c r="I455" s="93"/>
      <c r="O455"/>
    </row>
    <row r="456" spans="1:15" x14ac:dyDescent="0.3">
      <c r="A456" s="149" t="s">
        <v>45</v>
      </c>
      <c r="B456" s="149"/>
      <c r="C456" s="149"/>
      <c r="D456" s="149"/>
      <c r="E456" s="149"/>
      <c r="F456" s="149"/>
      <c r="G456" s="149"/>
      <c r="H456" s="149"/>
      <c r="I456" s="149"/>
      <c r="J456" s="149"/>
      <c r="K456" s="149"/>
      <c r="L456" s="149"/>
      <c r="M456" s="149"/>
      <c r="N456" s="149"/>
      <c r="O456" s="149"/>
    </row>
    <row r="457" spans="1:15" x14ac:dyDescent="0.3">
      <c r="A457" s="143" t="s">
        <v>1</v>
      </c>
      <c r="B457" s="144" t="s">
        <v>2</v>
      </c>
      <c r="C457" s="143" t="s">
        <v>3</v>
      </c>
      <c r="D457" s="143"/>
      <c r="E457" s="143"/>
      <c r="F457" s="144" t="s">
        <v>7</v>
      </c>
      <c r="G457" s="143" t="s">
        <v>8</v>
      </c>
      <c r="H457" s="143"/>
      <c r="I457" s="143"/>
      <c r="J457" s="143"/>
      <c r="K457" s="143" t="s">
        <v>9</v>
      </c>
      <c r="L457" s="143"/>
      <c r="M457" s="143"/>
      <c r="N457" s="143"/>
      <c r="O457" s="141" t="s">
        <v>73</v>
      </c>
    </row>
    <row r="458" spans="1:15" ht="29.25" customHeight="1" x14ac:dyDescent="0.3">
      <c r="A458" s="139"/>
      <c r="B458" s="141"/>
      <c r="C458" s="81" t="s">
        <v>4</v>
      </c>
      <c r="D458" s="81" t="s">
        <v>5</v>
      </c>
      <c r="E458" s="81" t="s">
        <v>6</v>
      </c>
      <c r="F458" s="141"/>
      <c r="G458" s="81" t="s">
        <v>10</v>
      </c>
      <c r="H458" s="81" t="s">
        <v>11</v>
      </c>
      <c r="I458" s="82" t="s">
        <v>81</v>
      </c>
      <c r="J458" s="81" t="s">
        <v>12</v>
      </c>
      <c r="K458" s="81" t="s">
        <v>13</v>
      </c>
      <c r="L458" s="81" t="s">
        <v>14</v>
      </c>
      <c r="M458" s="81" t="s">
        <v>15</v>
      </c>
      <c r="N458" s="81" t="s">
        <v>16</v>
      </c>
      <c r="O458" s="141"/>
    </row>
    <row r="459" spans="1:15" ht="27.6" x14ac:dyDescent="0.3">
      <c r="A459" s="80" t="s">
        <v>115</v>
      </c>
      <c r="B459" s="6">
        <v>250</v>
      </c>
      <c r="C459" s="84">
        <v>3.5</v>
      </c>
      <c r="D459" s="84">
        <v>1</v>
      </c>
      <c r="E459" s="84">
        <v>33.130000000000003</v>
      </c>
      <c r="F459" s="84">
        <v>121.75</v>
      </c>
      <c r="G459" s="84">
        <v>0.13</v>
      </c>
      <c r="H459" s="84">
        <v>0.88</v>
      </c>
      <c r="I459" s="85">
        <v>0</v>
      </c>
      <c r="J459" s="86"/>
      <c r="K459" s="84">
        <v>46.63</v>
      </c>
      <c r="L459" s="84">
        <v>88</v>
      </c>
      <c r="M459" s="84">
        <v>18.75</v>
      </c>
      <c r="N459" s="84">
        <v>0.19</v>
      </c>
      <c r="O459" s="79">
        <v>139</v>
      </c>
    </row>
    <row r="460" spans="1:15" x14ac:dyDescent="0.3">
      <c r="A460" s="80" t="s">
        <v>116</v>
      </c>
      <c r="B460" s="6">
        <v>100</v>
      </c>
      <c r="C460" s="12">
        <v>15.24</v>
      </c>
      <c r="D460" s="12">
        <v>13.62</v>
      </c>
      <c r="E460" s="12">
        <v>13.5</v>
      </c>
      <c r="F460" s="12">
        <v>220</v>
      </c>
      <c r="G460" s="12">
        <v>7.0000000000000007E-2</v>
      </c>
      <c r="H460" s="12">
        <v>0.2</v>
      </c>
      <c r="I460" s="12">
        <v>27.55</v>
      </c>
      <c r="J460" s="12">
        <v>1.74</v>
      </c>
      <c r="K460" s="12">
        <v>43.67</v>
      </c>
      <c r="L460" s="12">
        <v>134.44</v>
      </c>
      <c r="M460" s="12">
        <v>16.670000000000002</v>
      </c>
      <c r="N460" s="12">
        <v>0.55000000000000004</v>
      </c>
      <c r="O460" s="111">
        <v>669</v>
      </c>
    </row>
    <row r="461" spans="1:15" x14ac:dyDescent="0.3">
      <c r="A461" s="80" t="s">
        <v>107</v>
      </c>
      <c r="B461" s="6">
        <v>180</v>
      </c>
      <c r="C461" s="84">
        <v>0.54</v>
      </c>
      <c r="D461" s="84">
        <v>10.92</v>
      </c>
      <c r="E461" s="84">
        <v>26.28</v>
      </c>
      <c r="F461" s="84">
        <v>181.8</v>
      </c>
      <c r="G461" s="84">
        <v>0.06</v>
      </c>
      <c r="H461" s="84" t="s">
        <v>92</v>
      </c>
      <c r="I461" s="85">
        <v>28.8</v>
      </c>
      <c r="J461" s="84">
        <v>1.56</v>
      </c>
      <c r="K461" s="84">
        <v>21.6</v>
      </c>
      <c r="L461" s="84">
        <v>90</v>
      </c>
      <c r="M461" s="84">
        <v>48</v>
      </c>
      <c r="N461" s="84">
        <v>1.44</v>
      </c>
      <c r="O461" s="79" t="s">
        <v>108</v>
      </c>
    </row>
    <row r="462" spans="1:15" x14ac:dyDescent="0.3">
      <c r="A462" s="80" t="s">
        <v>102</v>
      </c>
      <c r="B462" s="6">
        <v>200</v>
      </c>
      <c r="C462" s="8" t="s">
        <v>21</v>
      </c>
      <c r="D462" s="8">
        <v>0</v>
      </c>
      <c r="E462" s="8">
        <v>14</v>
      </c>
      <c r="F462" s="8">
        <v>56</v>
      </c>
      <c r="G462" s="8">
        <v>0</v>
      </c>
      <c r="H462" s="8">
        <v>5.4</v>
      </c>
      <c r="I462" s="96">
        <v>0</v>
      </c>
      <c r="J462" s="8">
        <v>0</v>
      </c>
      <c r="K462" s="8">
        <v>12</v>
      </c>
      <c r="L462" s="8">
        <v>8</v>
      </c>
      <c r="M462" s="8">
        <v>6</v>
      </c>
      <c r="N462" s="8">
        <v>0.5</v>
      </c>
      <c r="O462" s="79">
        <v>627.62800000000004</v>
      </c>
    </row>
    <row r="463" spans="1:15" x14ac:dyDescent="0.3">
      <c r="A463" s="80" t="s">
        <v>91</v>
      </c>
      <c r="B463" s="119">
        <v>60</v>
      </c>
      <c r="C463" s="84">
        <v>4.5</v>
      </c>
      <c r="D463" s="84">
        <v>1.8</v>
      </c>
      <c r="E463" s="84">
        <v>27</v>
      </c>
      <c r="F463" s="84">
        <v>156</v>
      </c>
      <c r="G463" s="84">
        <v>0.11</v>
      </c>
      <c r="H463" s="84" t="s">
        <v>92</v>
      </c>
      <c r="I463" s="85" t="s">
        <v>92</v>
      </c>
      <c r="J463" s="84">
        <v>1.8</v>
      </c>
      <c r="K463" s="84">
        <v>25.5</v>
      </c>
      <c r="L463" s="84">
        <v>88</v>
      </c>
      <c r="M463" s="84">
        <v>42</v>
      </c>
      <c r="N463" s="84">
        <v>0.78</v>
      </c>
      <c r="O463" s="88"/>
    </row>
    <row r="464" spans="1:15" x14ac:dyDescent="0.3">
      <c r="A464" s="80" t="s">
        <v>93</v>
      </c>
      <c r="B464" s="119">
        <v>40</v>
      </c>
      <c r="C464" s="84">
        <v>2.99</v>
      </c>
      <c r="D464" s="84">
        <v>1.2</v>
      </c>
      <c r="E464" s="84">
        <v>15</v>
      </c>
      <c r="F464" s="84">
        <v>104</v>
      </c>
      <c r="G464" s="84">
        <v>0.08</v>
      </c>
      <c r="H464" s="84" t="s">
        <v>92</v>
      </c>
      <c r="I464" s="85" t="s">
        <v>92</v>
      </c>
      <c r="J464" s="84">
        <v>1.2</v>
      </c>
      <c r="K464" s="84">
        <v>16.96</v>
      </c>
      <c r="L464" s="84">
        <v>48.8</v>
      </c>
      <c r="M464" s="84">
        <v>28</v>
      </c>
      <c r="N464" s="84">
        <v>1.6</v>
      </c>
      <c r="O464" s="88"/>
    </row>
    <row r="465" spans="1:15" x14ac:dyDescent="0.3">
      <c r="A465" s="75" t="s">
        <v>24</v>
      </c>
      <c r="B465" s="120"/>
      <c r="C465" s="108">
        <f t="shared" ref="C465:N465" si="46">SUM(C459:C464)</f>
        <v>26.770000000000003</v>
      </c>
      <c r="D465" s="108">
        <f t="shared" si="46"/>
        <v>28.54</v>
      </c>
      <c r="E465" s="108">
        <f t="shared" si="46"/>
        <v>128.91</v>
      </c>
      <c r="F465" s="109">
        <f t="shared" si="46"/>
        <v>839.55</v>
      </c>
      <c r="G465" s="108">
        <f t="shared" si="46"/>
        <v>0.45</v>
      </c>
      <c r="H465" s="108">
        <f t="shared" si="46"/>
        <v>6.48</v>
      </c>
      <c r="I465" s="110">
        <f t="shared" si="46"/>
        <v>56.35</v>
      </c>
      <c r="J465" s="108">
        <f t="shared" si="46"/>
        <v>6.3</v>
      </c>
      <c r="K465" s="108">
        <f t="shared" si="46"/>
        <v>166.36</v>
      </c>
      <c r="L465" s="108">
        <f t="shared" si="46"/>
        <v>457.24</v>
      </c>
      <c r="M465" s="108">
        <f t="shared" si="46"/>
        <v>159.42000000000002</v>
      </c>
      <c r="N465" s="108">
        <f t="shared" si="46"/>
        <v>5.0600000000000005</v>
      </c>
      <c r="O465" s="120"/>
    </row>
    <row r="466" spans="1:15" x14ac:dyDescent="0.3">
      <c r="B466"/>
      <c r="I466" s="93"/>
      <c r="O466"/>
    </row>
    <row r="467" spans="1:15" x14ac:dyDescent="0.3">
      <c r="B467"/>
      <c r="I467" s="93"/>
      <c r="O467"/>
    </row>
    <row r="468" spans="1:15" x14ac:dyDescent="0.3">
      <c r="A468" s="149" t="s">
        <v>50</v>
      </c>
      <c r="B468" s="149"/>
      <c r="C468" s="149"/>
      <c r="D468" s="149"/>
      <c r="E468" s="149"/>
      <c r="F468" s="149"/>
      <c r="G468" s="149"/>
      <c r="H468" s="149"/>
      <c r="I468" s="149"/>
      <c r="J468" s="149"/>
      <c r="K468" s="149"/>
      <c r="L468" s="149"/>
      <c r="M468" s="149"/>
      <c r="N468" s="149"/>
      <c r="O468" s="166"/>
    </row>
    <row r="469" spans="1:15" x14ac:dyDescent="0.3">
      <c r="A469" s="143" t="s">
        <v>1</v>
      </c>
      <c r="B469" s="144" t="s">
        <v>2</v>
      </c>
      <c r="C469" s="143" t="s">
        <v>3</v>
      </c>
      <c r="D469" s="143"/>
      <c r="E469" s="143"/>
      <c r="F469" s="144" t="s">
        <v>7</v>
      </c>
      <c r="G469" s="143" t="s">
        <v>8</v>
      </c>
      <c r="H469" s="143"/>
      <c r="I469" s="143"/>
      <c r="J469" s="143"/>
      <c r="K469" s="143" t="s">
        <v>9</v>
      </c>
      <c r="L469" s="143"/>
      <c r="M469" s="143"/>
      <c r="N469" s="143"/>
      <c r="O469" s="141" t="s">
        <v>73</v>
      </c>
    </row>
    <row r="470" spans="1:15" ht="30.75" customHeight="1" x14ac:dyDescent="0.3">
      <c r="A470" s="139"/>
      <c r="B470" s="141"/>
      <c r="C470" s="81" t="s">
        <v>4</v>
      </c>
      <c r="D470" s="81" t="s">
        <v>5</v>
      </c>
      <c r="E470" s="81" t="s">
        <v>6</v>
      </c>
      <c r="F470" s="141"/>
      <c r="G470" s="81" t="s">
        <v>10</v>
      </c>
      <c r="H470" s="81" t="s">
        <v>11</v>
      </c>
      <c r="I470" s="82" t="s">
        <v>81</v>
      </c>
      <c r="J470" s="81" t="s">
        <v>12</v>
      </c>
      <c r="K470" s="81" t="s">
        <v>13</v>
      </c>
      <c r="L470" s="81" t="s">
        <v>14</v>
      </c>
      <c r="M470" s="81" t="s">
        <v>15</v>
      </c>
      <c r="N470" s="81" t="s">
        <v>16</v>
      </c>
      <c r="O470" s="141"/>
    </row>
    <row r="471" spans="1:15" x14ac:dyDescent="0.3">
      <c r="A471" s="75" t="s">
        <v>46</v>
      </c>
      <c r="B471" s="79">
        <v>100</v>
      </c>
      <c r="C471" s="12">
        <v>2.33</v>
      </c>
      <c r="D471" s="12">
        <v>2.17</v>
      </c>
      <c r="E471" s="12">
        <v>9.33</v>
      </c>
      <c r="F471" s="12">
        <v>136.16999999999999</v>
      </c>
      <c r="G471" s="12">
        <v>0.06</v>
      </c>
      <c r="H471" s="12">
        <v>35.43</v>
      </c>
      <c r="I471" s="12">
        <v>3.73</v>
      </c>
      <c r="J471" s="12">
        <v>0</v>
      </c>
      <c r="K471" s="12">
        <v>41.33</v>
      </c>
      <c r="L471" s="12">
        <v>0</v>
      </c>
      <c r="M471" s="12">
        <v>17</v>
      </c>
      <c r="N471" s="12">
        <v>0.5</v>
      </c>
      <c r="O471" s="79">
        <v>570</v>
      </c>
    </row>
    <row r="472" spans="1:15" x14ac:dyDescent="0.3">
      <c r="A472" s="75" t="s">
        <v>117</v>
      </c>
      <c r="B472" s="79">
        <v>250</v>
      </c>
      <c r="C472" s="84">
        <v>2.81</v>
      </c>
      <c r="D472" s="84">
        <v>5</v>
      </c>
      <c r="E472" s="84">
        <v>19.63</v>
      </c>
      <c r="F472" s="84">
        <v>112</v>
      </c>
      <c r="G472" s="84">
        <v>0.13</v>
      </c>
      <c r="H472" s="84">
        <v>0.1</v>
      </c>
      <c r="I472" s="85">
        <v>183</v>
      </c>
      <c r="J472" s="84">
        <v>0.8</v>
      </c>
      <c r="K472" s="84">
        <v>35</v>
      </c>
      <c r="L472" s="84">
        <v>92.5</v>
      </c>
      <c r="M472" s="84">
        <v>18.75</v>
      </c>
      <c r="N472" s="84">
        <v>0.33</v>
      </c>
      <c r="O472" s="79">
        <v>120</v>
      </c>
    </row>
    <row r="473" spans="1:15" ht="27.6" x14ac:dyDescent="0.3">
      <c r="A473" s="75" t="s">
        <v>118</v>
      </c>
      <c r="B473" s="79">
        <v>100</v>
      </c>
      <c r="C473" s="8">
        <v>13.96</v>
      </c>
      <c r="D473" s="8">
        <v>6.64</v>
      </c>
      <c r="E473" s="8">
        <v>20</v>
      </c>
      <c r="F473" s="8">
        <v>96</v>
      </c>
      <c r="G473" s="8">
        <v>0.14000000000000001</v>
      </c>
      <c r="H473" s="8">
        <v>2.4</v>
      </c>
      <c r="I473" s="8">
        <v>20.56</v>
      </c>
      <c r="J473" s="8">
        <v>0.4</v>
      </c>
      <c r="K473" s="8">
        <v>77.77</v>
      </c>
      <c r="L473" s="8">
        <v>175.56</v>
      </c>
      <c r="M473" s="8">
        <v>33.33</v>
      </c>
      <c r="N473" s="8">
        <v>1.07</v>
      </c>
      <c r="O473" s="79">
        <v>471.32400000000001</v>
      </c>
    </row>
    <row r="474" spans="1:15" x14ac:dyDescent="0.3">
      <c r="A474" s="75" t="s">
        <v>96</v>
      </c>
      <c r="B474" s="79">
        <v>180</v>
      </c>
      <c r="C474" s="8">
        <v>3.84</v>
      </c>
      <c r="D474" s="8">
        <v>1.44</v>
      </c>
      <c r="E474" s="8">
        <v>26.52</v>
      </c>
      <c r="F474" s="8">
        <v>134.4</v>
      </c>
      <c r="G474" s="8">
        <v>0.18</v>
      </c>
      <c r="H474" s="8">
        <v>6.72</v>
      </c>
      <c r="I474" s="8">
        <v>29.76</v>
      </c>
      <c r="J474" s="8">
        <v>0.24</v>
      </c>
      <c r="K474" s="8">
        <v>63.24</v>
      </c>
      <c r="L474" s="8">
        <v>88</v>
      </c>
      <c r="M474" s="8">
        <v>36</v>
      </c>
      <c r="N474" s="8">
        <v>1.2</v>
      </c>
      <c r="O474" s="79">
        <v>472</v>
      </c>
    </row>
    <row r="475" spans="1:15" x14ac:dyDescent="0.3">
      <c r="A475" s="75" t="s">
        <v>119</v>
      </c>
      <c r="B475" s="79">
        <v>200</v>
      </c>
      <c r="C475" s="8" t="s">
        <v>21</v>
      </c>
      <c r="D475" s="8">
        <v>0</v>
      </c>
      <c r="E475" s="8">
        <v>14</v>
      </c>
      <c r="F475" s="8">
        <v>56</v>
      </c>
      <c r="G475" s="8">
        <v>0</v>
      </c>
      <c r="H475" s="8">
        <v>5.4</v>
      </c>
      <c r="I475" s="96">
        <v>0</v>
      </c>
      <c r="J475" s="8">
        <v>0</v>
      </c>
      <c r="K475" s="8">
        <v>12</v>
      </c>
      <c r="L475" s="8">
        <v>8</v>
      </c>
      <c r="M475" s="8">
        <v>6</v>
      </c>
      <c r="N475" s="8">
        <v>0.5</v>
      </c>
      <c r="O475" s="79">
        <v>627.62800000000004</v>
      </c>
    </row>
    <row r="476" spans="1:15" x14ac:dyDescent="0.3">
      <c r="A476" s="75" t="s">
        <v>91</v>
      </c>
      <c r="B476" s="111">
        <v>60</v>
      </c>
      <c r="C476" s="84">
        <v>4.5</v>
      </c>
      <c r="D476" s="84">
        <v>1.8</v>
      </c>
      <c r="E476" s="84">
        <v>27</v>
      </c>
      <c r="F476" s="84">
        <v>156</v>
      </c>
      <c r="G476" s="84">
        <v>0.11</v>
      </c>
      <c r="H476" s="84" t="s">
        <v>92</v>
      </c>
      <c r="I476" s="85" t="s">
        <v>92</v>
      </c>
      <c r="J476" s="84">
        <v>1.8</v>
      </c>
      <c r="K476" s="84">
        <v>25.5</v>
      </c>
      <c r="L476" s="84">
        <v>88</v>
      </c>
      <c r="M476" s="84">
        <v>42</v>
      </c>
      <c r="N476" s="84">
        <v>0.78</v>
      </c>
      <c r="O476" s="87"/>
    </row>
    <row r="477" spans="1:15" x14ac:dyDescent="0.3">
      <c r="A477" s="75" t="s">
        <v>93</v>
      </c>
      <c r="B477" s="111">
        <v>40</v>
      </c>
      <c r="C477" s="84">
        <v>2.99</v>
      </c>
      <c r="D477" s="84">
        <v>1.2</v>
      </c>
      <c r="E477" s="84">
        <v>15</v>
      </c>
      <c r="F477" s="84">
        <v>104</v>
      </c>
      <c r="G477" s="84">
        <v>0.08</v>
      </c>
      <c r="H477" s="84" t="s">
        <v>92</v>
      </c>
      <c r="I477" s="85" t="s">
        <v>92</v>
      </c>
      <c r="J477" s="84">
        <v>1.2</v>
      </c>
      <c r="K477" s="84">
        <v>16.96</v>
      </c>
      <c r="L477" s="84">
        <v>48.8</v>
      </c>
      <c r="M477" s="84">
        <v>28</v>
      </c>
      <c r="N477" s="84">
        <v>1.6</v>
      </c>
      <c r="O477" s="88"/>
    </row>
    <row r="478" spans="1:15" x14ac:dyDescent="0.3">
      <c r="A478" s="17" t="s">
        <v>24</v>
      </c>
      <c r="B478" s="89"/>
      <c r="C478" s="90">
        <f>SUM(C471:C477)</f>
        <v>30.43</v>
      </c>
      <c r="D478" s="90">
        <f t="shared" ref="D478:N478" si="47">SUM(D471:D477)</f>
        <v>18.249999999999996</v>
      </c>
      <c r="E478" s="90">
        <f t="shared" si="47"/>
        <v>131.48000000000002</v>
      </c>
      <c r="F478" s="91">
        <f t="shared" si="47"/>
        <v>794.56999999999994</v>
      </c>
      <c r="G478" s="90">
        <f t="shared" si="47"/>
        <v>0.7</v>
      </c>
      <c r="H478" s="90">
        <f t="shared" si="47"/>
        <v>50.05</v>
      </c>
      <c r="I478" s="92">
        <f t="shared" si="47"/>
        <v>237.04999999999998</v>
      </c>
      <c r="J478" s="90">
        <f t="shared" si="47"/>
        <v>4.4400000000000004</v>
      </c>
      <c r="K478" s="90">
        <f t="shared" si="47"/>
        <v>271.8</v>
      </c>
      <c r="L478" s="90">
        <f t="shared" si="47"/>
        <v>500.86</v>
      </c>
      <c r="M478" s="90">
        <f t="shared" si="47"/>
        <v>181.07999999999998</v>
      </c>
      <c r="N478" s="90">
        <f t="shared" si="47"/>
        <v>5.98</v>
      </c>
      <c r="O478" s="89"/>
    </row>
    <row r="479" spans="1:15" x14ac:dyDescent="0.3">
      <c r="B479"/>
      <c r="I479" s="93"/>
      <c r="O479"/>
    </row>
    <row r="480" spans="1:15" x14ac:dyDescent="0.3">
      <c r="A480" s="149" t="s">
        <v>52</v>
      </c>
      <c r="B480" s="149"/>
      <c r="C480" s="149"/>
      <c r="D480" s="149"/>
      <c r="E480" s="149"/>
      <c r="F480" s="149"/>
      <c r="G480" s="149"/>
      <c r="H480" s="149"/>
      <c r="I480" s="149"/>
      <c r="J480" s="149"/>
      <c r="K480" s="149"/>
      <c r="L480" s="149"/>
      <c r="M480" s="149"/>
      <c r="N480" s="149"/>
      <c r="O480" s="166"/>
    </row>
    <row r="481" spans="1:15" x14ac:dyDescent="0.3">
      <c r="A481" s="143" t="s">
        <v>1</v>
      </c>
      <c r="B481" s="144" t="s">
        <v>2</v>
      </c>
      <c r="C481" s="143" t="s">
        <v>3</v>
      </c>
      <c r="D481" s="143"/>
      <c r="E481" s="143"/>
      <c r="F481" s="144" t="s">
        <v>7</v>
      </c>
      <c r="G481" s="143" t="s">
        <v>8</v>
      </c>
      <c r="H481" s="143"/>
      <c r="I481" s="143"/>
      <c r="J481" s="143"/>
      <c r="K481" s="143" t="s">
        <v>9</v>
      </c>
      <c r="L481" s="143"/>
      <c r="M481" s="143"/>
      <c r="N481" s="143"/>
      <c r="O481" s="148" t="s">
        <v>73</v>
      </c>
    </row>
    <row r="482" spans="1:15" ht="30.75" customHeight="1" x14ac:dyDescent="0.3">
      <c r="A482" s="139"/>
      <c r="B482" s="141"/>
      <c r="C482" s="81" t="s">
        <v>4</v>
      </c>
      <c r="D482" s="81" t="s">
        <v>5</v>
      </c>
      <c r="E482" s="81" t="s">
        <v>6</v>
      </c>
      <c r="F482" s="141"/>
      <c r="G482" s="81" t="s">
        <v>10</v>
      </c>
      <c r="H482" s="81" t="s">
        <v>11</v>
      </c>
      <c r="I482" s="82" t="s">
        <v>81</v>
      </c>
      <c r="J482" s="81" t="s">
        <v>12</v>
      </c>
      <c r="K482" s="81" t="s">
        <v>13</v>
      </c>
      <c r="L482" s="81" t="s">
        <v>14</v>
      </c>
      <c r="M482" s="81" t="s">
        <v>15</v>
      </c>
      <c r="N482" s="81" t="s">
        <v>16</v>
      </c>
      <c r="O482" s="148"/>
    </row>
    <row r="483" spans="1:15" ht="27.6" x14ac:dyDescent="0.3">
      <c r="A483" s="76" t="s">
        <v>120</v>
      </c>
      <c r="B483" s="74">
        <v>100</v>
      </c>
      <c r="C483" s="8">
        <v>1.6</v>
      </c>
      <c r="D483" s="8">
        <v>5</v>
      </c>
      <c r="E483" s="8">
        <v>9.1999999999999993</v>
      </c>
      <c r="F483" s="8">
        <v>88</v>
      </c>
      <c r="G483" s="8">
        <v>0.03</v>
      </c>
      <c r="H483" s="8">
        <v>19.329999999999998</v>
      </c>
      <c r="I483" s="95">
        <v>0</v>
      </c>
      <c r="J483" s="8">
        <v>0.33</v>
      </c>
      <c r="K483" s="8">
        <v>46</v>
      </c>
      <c r="L483" s="8">
        <v>6</v>
      </c>
      <c r="M483" s="8">
        <v>3.33</v>
      </c>
      <c r="N483" s="8">
        <v>0.8</v>
      </c>
      <c r="O483" s="50">
        <v>48.481999999999999</v>
      </c>
    </row>
    <row r="484" spans="1:15" x14ac:dyDescent="0.3">
      <c r="A484" s="75" t="s">
        <v>104</v>
      </c>
      <c r="B484" s="79">
        <v>250</v>
      </c>
      <c r="C484" s="84">
        <v>7.75</v>
      </c>
      <c r="D484" s="84">
        <v>1</v>
      </c>
      <c r="E484" s="84">
        <v>19.75</v>
      </c>
      <c r="F484" s="84">
        <v>122.5</v>
      </c>
      <c r="G484" s="84">
        <v>0.15</v>
      </c>
      <c r="H484" s="84">
        <v>1</v>
      </c>
      <c r="I484" s="85">
        <v>157.5</v>
      </c>
      <c r="J484" s="84"/>
      <c r="K484" s="84">
        <v>45</v>
      </c>
      <c r="L484" s="84">
        <v>65.23</v>
      </c>
      <c r="M484" s="84">
        <v>22.5</v>
      </c>
      <c r="N484" s="84">
        <v>0.5</v>
      </c>
      <c r="O484" s="113">
        <v>138</v>
      </c>
    </row>
    <row r="485" spans="1:15" x14ac:dyDescent="0.3">
      <c r="A485" s="75" t="s">
        <v>105</v>
      </c>
      <c r="B485" s="79">
        <v>100</v>
      </c>
      <c r="C485" s="84">
        <v>12.31</v>
      </c>
      <c r="D485" s="84">
        <v>16.809999999999999</v>
      </c>
      <c r="E485" s="84">
        <v>5.88</v>
      </c>
      <c r="F485" s="84">
        <v>192.44</v>
      </c>
      <c r="G485" s="84">
        <v>7.0000000000000007E-2</v>
      </c>
      <c r="H485" s="84">
        <v>0.67</v>
      </c>
      <c r="I485" s="85">
        <v>37.78</v>
      </c>
      <c r="J485" s="84">
        <v>2</v>
      </c>
      <c r="K485" s="84">
        <v>38</v>
      </c>
      <c r="L485" s="84">
        <v>123.33</v>
      </c>
      <c r="M485" s="84">
        <v>16.670000000000002</v>
      </c>
      <c r="N485" s="84">
        <v>1.1100000000000001</v>
      </c>
      <c r="O485" s="113">
        <v>375</v>
      </c>
    </row>
    <row r="486" spans="1:15" x14ac:dyDescent="0.3">
      <c r="A486" s="75" t="s">
        <v>38</v>
      </c>
      <c r="B486" s="79">
        <v>180</v>
      </c>
      <c r="C486" s="12">
        <v>6.48</v>
      </c>
      <c r="D486" s="12">
        <v>7.0000000000000007E-2</v>
      </c>
      <c r="E486" s="12">
        <v>36</v>
      </c>
      <c r="F486" s="12">
        <v>166.4</v>
      </c>
      <c r="G486" s="12">
        <v>7.0000000000000007E-2</v>
      </c>
      <c r="H486" s="12">
        <v>0.02</v>
      </c>
      <c r="I486" s="12">
        <v>0</v>
      </c>
      <c r="J486" s="12">
        <v>0.96</v>
      </c>
      <c r="K486" s="12">
        <v>30</v>
      </c>
      <c r="L486" s="12">
        <v>38</v>
      </c>
      <c r="M486" s="12">
        <v>10.8</v>
      </c>
      <c r="N486" s="12">
        <v>0.6</v>
      </c>
      <c r="O486" s="113">
        <v>469</v>
      </c>
    </row>
    <row r="487" spans="1:15" x14ac:dyDescent="0.3">
      <c r="A487" s="75" t="s">
        <v>58</v>
      </c>
      <c r="B487" s="79">
        <v>200</v>
      </c>
      <c r="C487" s="50">
        <v>0.2</v>
      </c>
      <c r="D487" s="50">
        <v>0.2</v>
      </c>
      <c r="E487" s="50">
        <v>27.2</v>
      </c>
      <c r="F487" s="50">
        <v>110</v>
      </c>
      <c r="G487" s="50">
        <v>0.02</v>
      </c>
      <c r="H487" s="50">
        <v>12.9</v>
      </c>
      <c r="I487" s="50">
        <v>20</v>
      </c>
      <c r="J487" s="50" t="s">
        <v>21</v>
      </c>
      <c r="K487" s="50">
        <v>12</v>
      </c>
      <c r="L487" s="50">
        <v>4</v>
      </c>
      <c r="M487" s="50">
        <v>4</v>
      </c>
      <c r="N487" s="50">
        <v>0.5</v>
      </c>
      <c r="O487" s="113">
        <v>588</v>
      </c>
    </row>
    <row r="488" spans="1:15" x14ac:dyDescent="0.3">
      <c r="A488" s="75" t="s">
        <v>91</v>
      </c>
      <c r="B488" s="111">
        <v>60</v>
      </c>
      <c r="C488" s="84">
        <v>4.5</v>
      </c>
      <c r="D488" s="84">
        <v>1.8</v>
      </c>
      <c r="E488" s="84">
        <v>27</v>
      </c>
      <c r="F488" s="84">
        <v>156</v>
      </c>
      <c r="G488" s="84">
        <v>0.11</v>
      </c>
      <c r="H488" s="84" t="s">
        <v>92</v>
      </c>
      <c r="I488" s="85" t="s">
        <v>92</v>
      </c>
      <c r="J488" s="84">
        <v>1.8</v>
      </c>
      <c r="K488" s="84">
        <v>25.5</v>
      </c>
      <c r="L488" s="84">
        <v>88</v>
      </c>
      <c r="M488" s="84">
        <v>42</v>
      </c>
      <c r="N488" s="84">
        <v>0.78</v>
      </c>
      <c r="O488" s="87"/>
    </row>
    <row r="489" spans="1:15" x14ac:dyDescent="0.3">
      <c r="A489" s="75" t="s">
        <v>93</v>
      </c>
      <c r="B489" s="111">
        <v>40</v>
      </c>
      <c r="C489" s="84">
        <v>2.99</v>
      </c>
      <c r="D489" s="84">
        <v>1.2</v>
      </c>
      <c r="E489" s="84">
        <v>15</v>
      </c>
      <c r="F489" s="84">
        <v>104</v>
      </c>
      <c r="G489" s="84">
        <v>0.08</v>
      </c>
      <c r="H489" s="84" t="s">
        <v>92</v>
      </c>
      <c r="I489" s="85" t="s">
        <v>92</v>
      </c>
      <c r="J489" s="84">
        <v>1.2</v>
      </c>
      <c r="K489" s="84">
        <v>16.96</v>
      </c>
      <c r="L489" s="84">
        <v>48.8</v>
      </c>
      <c r="M489" s="84">
        <v>28</v>
      </c>
      <c r="N489" s="84">
        <v>1.6</v>
      </c>
      <c r="O489" s="88"/>
    </row>
    <row r="490" spans="1:15" x14ac:dyDescent="0.3">
      <c r="A490" s="17" t="s">
        <v>24</v>
      </c>
      <c r="B490" s="89"/>
      <c r="C490" s="90">
        <f>SUM(C483:C489)</f>
        <v>35.830000000000005</v>
      </c>
      <c r="D490" s="90">
        <f t="shared" ref="D490:N490" si="48">SUM(D483:D489)</f>
        <v>26.08</v>
      </c>
      <c r="E490" s="90">
        <f t="shared" si="48"/>
        <v>140.03</v>
      </c>
      <c r="F490" s="91">
        <f t="shared" si="48"/>
        <v>939.34</v>
      </c>
      <c r="G490" s="90">
        <f t="shared" si="48"/>
        <v>0.53</v>
      </c>
      <c r="H490" s="90">
        <f t="shared" si="48"/>
        <v>33.92</v>
      </c>
      <c r="I490" s="92">
        <f t="shared" si="48"/>
        <v>215.28</v>
      </c>
      <c r="J490" s="90">
        <f t="shared" si="48"/>
        <v>6.29</v>
      </c>
      <c r="K490" s="90">
        <f t="shared" si="48"/>
        <v>213.46</v>
      </c>
      <c r="L490" s="90">
        <f t="shared" si="48"/>
        <v>373.36</v>
      </c>
      <c r="M490" s="90">
        <f t="shared" si="48"/>
        <v>127.3</v>
      </c>
      <c r="N490" s="90">
        <f t="shared" si="48"/>
        <v>5.8900000000000006</v>
      </c>
      <c r="O490" s="89"/>
    </row>
    <row r="491" spans="1:15" x14ac:dyDescent="0.3">
      <c r="B491"/>
      <c r="I491" s="93"/>
      <c r="O491"/>
    </row>
    <row r="492" spans="1:15" x14ac:dyDescent="0.3">
      <c r="A492" s="149" t="s">
        <v>55</v>
      </c>
      <c r="B492" s="149"/>
      <c r="C492" s="149"/>
      <c r="D492" s="149"/>
      <c r="E492" s="149"/>
      <c r="F492" s="149"/>
      <c r="G492" s="149"/>
      <c r="H492" s="149"/>
      <c r="I492" s="149"/>
      <c r="J492" s="149"/>
      <c r="K492" s="149"/>
      <c r="L492" s="149"/>
      <c r="M492" s="149"/>
      <c r="N492" s="149"/>
      <c r="O492" s="166"/>
    </row>
    <row r="493" spans="1:15" x14ac:dyDescent="0.3">
      <c r="A493" s="143" t="s">
        <v>1</v>
      </c>
      <c r="B493" s="144" t="s">
        <v>2</v>
      </c>
      <c r="C493" s="143" t="s">
        <v>3</v>
      </c>
      <c r="D493" s="143"/>
      <c r="E493" s="143"/>
      <c r="F493" s="144" t="s">
        <v>7</v>
      </c>
      <c r="G493" s="143" t="s">
        <v>8</v>
      </c>
      <c r="H493" s="143"/>
      <c r="I493" s="143"/>
      <c r="J493" s="143"/>
      <c r="K493" s="143" t="s">
        <v>9</v>
      </c>
      <c r="L493" s="143"/>
      <c r="M493" s="143"/>
      <c r="N493" s="143"/>
      <c r="O493" s="141" t="s">
        <v>73</v>
      </c>
    </row>
    <row r="494" spans="1:15" ht="30.75" customHeight="1" x14ac:dyDescent="0.3">
      <c r="A494" s="139"/>
      <c r="B494" s="141"/>
      <c r="C494" s="81" t="s">
        <v>4</v>
      </c>
      <c r="D494" s="81" t="s">
        <v>5</v>
      </c>
      <c r="E494" s="81" t="s">
        <v>6</v>
      </c>
      <c r="F494" s="141"/>
      <c r="G494" s="81" t="s">
        <v>10</v>
      </c>
      <c r="H494" s="81" t="s">
        <v>11</v>
      </c>
      <c r="I494" s="82" t="s">
        <v>81</v>
      </c>
      <c r="J494" s="81" t="s">
        <v>12</v>
      </c>
      <c r="K494" s="81" t="s">
        <v>13</v>
      </c>
      <c r="L494" s="81" t="s">
        <v>14</v>
      </c>
      <c r="M494" s="81" t="s">
        <v>15</v>
      </c>
      <c r="N494" s="81" t="s">
        <v>16</v>
      </c>
      <c r="O494" s="141"/>
    </row>
    <row r="495" spans="1:15" ht="27.6" x14ac:dyDescent="0.3">
      <c r="A495" s="76" t="s">
        <v>111</v>
      </c>
      <c r="B495" s="74">
        <v>100</v>
      </c>
      <c r="C495" s="8">
        <v>1.3</v>
      </c>
      <c r="D495" s="8">
        <v>3.9</v>
      </c>
      <c r="E495" s="8">
        <v>11.8</v>
      </c>
      <c r="F495" s="8">
        <v>83</v>
      </c>
      <c r="G495" s="8">
        <v>0.03</v>
      </c>
      <c r="H495" s="8">
        <v>1.2</v>
      </c>
      <c r="I495" s="95">
        <v>1.67</v>
      </c>
      <c r="J495" s="8" t="s">
        <v>21</v>
      </c>
      <c r="K495" s="8">
        <v>29</v>
      </c>
      <c r="L495" s="8">
        <v>11</v>
      </c>
      <c r="M495" s="8">
        <v>3.33</v>
      </c>
      <c r="N495" s="8">
        <v>0.83</v>
      </c>
      <c r="O495" s="74">
        <v>28</v>
      </c>
    </row>
    <row r="496" spans="1:15" ht="27.6" x14ac:dyDescent="0.3">
      <c r="A496" s="75" t="s">
        <v>115</v>
      </c>
      <c r="B496" s="79">
        <v>250</v>
      </c>
      <c r="C496" s="84">
        <v>3.5</v>
      </c>
      <c r="D496" s="84">
        <v>1</v>
      </c>
      <c r="E496" s="84">
        <v>33.130000000000003</v>
      </c>
      <c r="F496" s="84">
        <v>121.75</v>
      </c>
      <c r="G496" s="84">
        <v>0.13</v>
      </c>
      <c r="H496" s="84">
        <v>0.88</v>
      </c>
      <c r="I496" s="85">
        <v>0</v>
      </c>
      <c r="J496" s="86"/>
      <c r="K496" s="84">
        <v>46.63</v>
      </c>
      <c r="L496" s="84">
        <v>88</v>
      </c>
      <c r="M496" s="84">
        <v>18.75</v>
      </c>
      <c r="N496" s="84">
        <v>0.19</v>
      </c>
      <c r="O496" s="79">
        <v>139</v>
      </c>
    </row>
    <row r="497" spans="1:15" x14ac:dyDescent="0.3">
      <c r="A497" s="75" t="s">
        <v>113</v>
      </c>
      <c r="B497" s="79">
        <v>100</v>
      </c>
      <c r="C497" s="84">
        <v>11.51</v>
      </c>
      <c r="D497" s="84">
        <v>23.06</v>
      </c>
      <c r="E497" s="84">
        <v>0.9</v>
      </c>
      <c r="F497" s="84">
        <v>187</v>
      </c>
      <c r="G497" s="84">
        <v>2.7E-2</v>
      </c>
      <c r="H497" s="84"/>
      <c r="I497" s="85">
        <v>106.67</v>
      </c>
      <c r="J497" s="84"/>
      <c r="K497" s="84">
        <v>43.11</v>
      </c>
      <c r="L497" s="84">
        <v>123</v>
      </c>
      <c r="M497" s="84">
        <v>16.670000000000002</v>
      </c>
      <c r="N497" s="84">
        <v>0.56000000000000005</v>
      </c>
      <c r="O497" s="79">
        <v>620</v>
      </c>
    </row>
    <row r="498" spans="1:15" x14ac:dyDescent="0.3">
      <c r="A498" s="75" t="s">
        <v>121</v>
      </c>
      <c r="B498" s="79">
        <v>180</v>
      </c>
      <c r="C498" s="84">
        <v>0.54</v>
      </c>
      <c r="D498" s="84">
        <v>10.92</v>
      </c>
      <c r="E498" s="84">
        <v>26.28</v>
      </c>
      <c r="F498" s="84">
        <v>181.8</v>
      </c>
      <c r="G498" s="84">
        <v>0.06</v>
      </c>
      <c r="H498" s="84" t="s">
        <v>92</v>
      </c>
      <c r="I498" s="85">
        <v>28.8</v>
      </c>
      <c r="J498" s="84">
        <v>1.56</v>
      </c>
      <c r="K498" s="84">
        <v>21.6</v>
      </c>
      <c r="L498" s="84">
        <v>90</v>
      </c>
      <c r="M498" s="84">
        <v>48</v>
      </c>
      <c r="N498" s="84">
        <v>1.44</v>
      </c>
      <c r="O498" s="79" t="s">
        <v>108</v>
      </c>
    </row>
    <row r="499" spans="1:15" x14ac:dyDescent="0.3">
      <c r="A499" s="75" t="s">
        <v>122</v>
      </c>
      <c r="B499" s="79">
        <v>200</v>
      </c>
      <c r="C499" s="8" t="s">
        <v>21</v>
      </c>
      <c r="D499" s="8">
        <v>0</v>
      </c>
      <c r="E499" s="8">
        <v>14</v>
      </c>
      <c r="F499" s="8">
        <v>56</v>
      </c>
      <c r="G499" s="8">
        <v>0</v>
      </c>
      <c r="H499" s="8">
        <v>5.4</v>
      </c>
      <c r="I499" s="96">
        <v>0</v>
      </c>
      <c r="J499" s="8">
        <v>0</v>
      </c>
      <c r="K499" s="8">
        <v>12</v>
      </c>
      <c r="L499" s="8">
        <v>8</v>
      </c>
      <c r="M499" s="8">
        <v>6</v>
      </c>
      <c r="N499" s="8">
        <v>0.5</v>
      </c>
      <c r="O499" s="79">
        <v>627.62800000000004</v>
      </c>
    </row>
    <row r="500" spans="1:15" x14ac:dyDescent="0.3">
      <c r="A500" s="75" t="s">
        <v>91</v>
      </c>
      <c r="B500" s="121">
        <v>60</v>
      </c>
      <c r="C500" s="84">
        <v>4.5</v>
      </c>
      <c r="D500" s="84">
        <v>1.8</v>
      </c>
      <c r="E500" s="84">
        <v>27</v>
      </c>
      <c r="F500" s="84">
        <v>156</v>
      </c>
      <c r="G500" s="84">
        <v>0.11</v>
      </c>
      <c r="H500" s="84" t="s">
        <v>92</v>
      </c>
      <c r="I500" s="85" t="s">
        <v>92</v>
      </c>
      <c r="J500" s="84">
        <v>1.8</v>
      </c>
      <c r="K500" s="84">
        <v>25.5</v>
      </c>
      <c r="L500" s="84">
        <v>88</v>
      </c>
      <c r="M500" s="84">
        <v>42</v>
      </c>
      <c r="N500" s="84">
        <v>0.78</v>
      </c>
      <c r="O500" s="87"/>
    </row>
    <row r="501" spans="1:15" x14ac:dyDescent="0.3">
      <c r="A501" s="75" t="s">
        <v>93</v>
      </c>
      <c r="B501" s="111">
        <v>40</v>
      </c>
      <c r="C501" s="84">
        <v>2.99</v>
      </c>
      <c r="D501" s="84">
        <v>1.2</v>
      </c>
      <c r="E501" s="84">
        <v>15</v>
      </c>
      <c r="F501" s="84">
        <v>104</v>
      </c>
      <c r="G501" s="84">
        <v>0.08</v>
      </c>
      <c r="H501" s="84" t="s">
        <v>92</v>
      </c>
      <c r="I501" s="85" t="s">
        <v>92</v>
      </c>
      <c r="J501" s="84">
        <v>1.2</v>
      </c>
      <c r="K501" s="84">
        <v>16.96</v>
      </c>
      <c r="L501" s="84">
        <v>48.8</v>
      </c>
      <c r="M501" s="84">
        <v>28</v>
      </c>
      <c r="N501" s="84">
        <v>1.6</v>
      </c>
      <c r="O501" s="88"/>
    </row>
    <row r="502" spans="1:15" x14ac:dyDescent="0.3">
      <c r="A502" s="17" t="s">
        <v>24</v>
      </c>
      <c r="B502" s="89"/>
      <c r="C502" s="90">
        <f>SUM(C495:C501)</f>
        <v>24.339999999999996</v>
      </c>
      <c r="D502" s="90">
        <f t="shared" ref="D502:N502" si="49">SUM(D495:D501)</f>
        <v>41.88</v>
      </c>
      <c r="E502" s="90">
        <f t="shared" si="49"/>
        <v>128.11000000000001</v>
      </c>
      <c r="F502" s="91">
        <f t="shared" si="49"/>
        <v>889.55</v>
      </c>
      <c r="G502" s="90">
        <f t="shared" si="49"/>
        <v>0.437</v>
      </c>
      <c r="H502" s="90">
        <f t="shared" si="49"/>
        <v>7.48</v>
      </c>
      <c r="I502" s="92">
        <f t="shared" si="49"/>
        <v>137.14000000000001</v>
      </c>
      <c r="J502" s="90">
        <f t="shared" si="49"/>
        <v>4.5600000000000005</v>
      </c>
      <c r="K502" s="90">
        <f t="shared" si="49"/>
        <v>194.8</v>
      </c>
      <c r="L502" s="90">
        <f t="shared" si="49"/>
        <v>456.8</v>
      </c>
      <c r="M502" s="90">
        <f t="shared" si="49"/>
        <v>162.75</v>
      </c>
      <c r="N502" s="90">
        <f t="shared" si="49"/>
        <v>5.9</v>
      </c>
      <c r="O502" s="88"/>
    </row>
    <row r="503" spans="1:15" x14ac:dyDescent="0.3">
      <c r="B503"/>
      <c r="I503" s="93"/>
      <c r="O503"/>
    </row>
    <row r="504" spans="1:15" x14ac:dyDescent="0.3">
      <c r="A504" s="149" t="s">
        <v>59</v>
      </c>
      <c r="B504" s="149"/>
      <c r="C504" s="149"/>
      <c r="D504" s="149"/>
      <c r="E504" s="149"/>
      <c r="F504" s="149"/>
      <c r="G504" s="149"/>
      <c r="H504" s="149"/>
      <c r="I504" s="149"/>
      <c r="J504" s="149"/>
      <c r="K504" s="149"/>
      <c r="L504" s="149"/>
      <c r="M504" s="149"/>
      <c r="N504" s="149"/>
      <c r="O504" s="166"/>
    </row>
    <row r="505" spans="1:15" x14ac:dyDescent="0.3">
      <c r="A505" s="143" t="s">
        <v>1</v>
      </c>
      <c r="B505" s="144" t="s">
        <v>2</v>
      </c>
      <c r="C505" s="143" t="s">
        <v>3</v>
      </c>
      <c r="D505" s="143"/>
      <c r="E505" s="143"/>
      <c r="F505" s="144" t="s">
        <v>7</v>
      </c>
      <c r="G505" s="143" t="s">
        <v>8</v>
      </c>
      <c r="H505" s="143"/>
      <c r="I505" s="143"/>
      <c r="J505" s="143"/>
      <c r="K505" s="143" t="s">
        <v>9</v>
      </c>
      <c r="L505" s="143"/>
      <c r="M505" s="143"/>
      <c r="N505" s="143"/>
      <c r="O505" s="141" t="s">
        <v>73</v>
      </c>
    </row>
    <row r="506" spans="1:15" ht="28.5" customHeight="1" x14ac:dyDescent="0.3">
      <c r="A506" s="139"/>
      <c r="B506" s="141"/>
      <c r="C506" s="81" t="s">
        <v>4</v>
      </c>
      <c r="D506" s="81" t="s">
        <v>5</v>
      </c>
      <c r="E506" s="81" t="s">
        <v>6</v>
      </c>
      <c r="F506" s="141"/>
      <c r="G506" s="81" t="s">
        <v>10</v>
      </c>
      <c r="H506" s="81" t="s">
        <v>11</v>
      </c>
      <c r="I506" s="82" t="s">
        <v>81</v>
      </c>
      <c r="J506" s="81" t="s">
        <v>12</v>
      </c>
      <c r="K506" s="81" t="s">
        <v>13</v>
      </c>
      <c r="L506" s="81" t="s">
        <v>14</v>
      </c>
      <c r="M506" s="81" t="s">
        <v>15</v>
      </c>
      <c r="N506" s="81" t="s">
        <v>16</v>
      </c>
      <c r="O506" s="141"/>
    </row>
    <row r="507" spans="1:15" x14ac:dyDescent="0.3">
      <c r="A507" s="75" t="s">
        <v>123</v>
      </c>
      <c r="B507" s="79">
        <v>100</v>
      </c>
      <c r="C507" s="12">
        <v>2.33</v>
      </c>
      <c r="D507" s="12">
        <v>7.66</v>
      </c>
      <c r="E507" s="12">
        <v>13</v>
      </c>
      <c r="F507" s="12">
        <v>130</v>
      </c>
      <c r="G507" s="12">
        <v>0.03</v>
      </c>
      <c r="H507" s="12">
        <v>12</v>
      </c>
      <c r="I507" s="12">
        <v>0</v>
      </c>
      <c r="J507" s="12">
        <v>3.2</v>
      </c>
      <c r="K507" s="12">
        <v>41.67</v>
      </c>
      <c r="L507" s="12">
        <v>27.33</v>
      </c>
      <c r="M507" s="12">
        <v>15</v>
      </c>
      <c r="N507" s="12">
        <v>1.67</v>
      </c>
      <c r="O507" s="79">
        <v>75</v>
      </c>
    </row>
    <row r="508" spans="1:15" x14ac:dyDescent="0.3">
      <c r="A508" s="75" t="s">
        <v>124</v>
      </c>
      <c r="B508" s="79">
        <v>250</v>
      </c>
      <c r="C508" s="79">
        <v>2.5</v>
      </c>
      <c r="D508" s="79">
        <v>2.8</v>
      </c>
      <c r="E508" s="79">
        <v>13.6</v>
      </c>
      <c r="F508" s="79">
        <v>90</v>
      </c>
      <c r="G508" s="79">
        <v>0.05</v>
      </c>
      <c r="H508" s="79">
        <v>10.8</v>
      </c>
      <c r="I508" s="113">
        <v>175</v>
      </c>
      <c r="J508" s="79">
        <v>0.8</v>
      </c>
      <c r="K508" s="79">
        <v>58</v>
      </c>
      <c r="L508" s="79">
        <v>92.5</v>
      </c>
      <c r="M508" s="79">
        <v>18.75</v>
      </c>
      <c r="N508" s="79">
        <v>0.38</v>
      </c>
      <c r="O508" s="79">
        <v>110</v>
      </c>
    </row>
    <row r="509" spans="1:15" x14ac:dyDescent="0.3">
      <c r="A509" s="75" t="s">
        <v>125</v>
      </c>
      <c r="B509" s="79">
        <v>100</v>
      </c>
      <c r="C509" s="84">
        <v>11.29</v>
      </c>
      <c r="D509" s="84">
        <v>13.42</v>
      </c>
      <c r="E509" s="84">
        <v>3.6</v>
      </c>
      <c r="F509" s="84">
        <v>156</v>
      </c>
      <c r="G509" s="84">
        <v>0.11</v>
      </c>
      <c r="H509" s="84">
        <v>7.02</v>
      </c>
      <c r="I509" s="85">
        <v>1300</v>
      </c>
      <c r="J509" s="84" t="s">
        <v>92</v>
      </c>
      <c r="K509" s="84">
        <v>24</v>
      </c>
      <c r="L509" s="84">
        <v>116</v>
      </c>
      <c r="M509" s="84">
        <v>16</v>
      </c>
      <c r="N509" s="84">
        <v>4.18</v>
      </c>
      <c r="O509" s="79">
        <v>387</v>
      </c>
    </row>
    <row r="510" spans="1:15" x14ac:dyDescent="0.3">
      <c r="A510" s="75" t="s">
        <v>57</v>
      </c>
      <c r="B510" s="79">
        <v>180</v>
      </c>
      <c r="C510" s="8">
        <v>4.32</v>
      </c>
      <c r="D510" s="8">
        <v>6.23</v>
      </c>
      <c r="E510" s="8">
        <v>45.12</v>
      </c>
      <c r="F510" s="8">
        <v>256.8</v>
      </c>
      <c r="G510" s="8">
        <v>0.04</v>
      </c>
      <c r="H510" s="8" t="s">
        <v>21</v>
      </c>
      <c r="I510" s="8" t="s">
        <v>29</v>
      </c>
      <c r="J510" s="8">
        <v>1.8</v>
      </c>
      <c r="K510" s="8">
        <v>18</v>
      </c>
      <c r="L510" s="8">
        <v>92.4</v>
      </c>
      <c r="M510" s="8">
        <v>32.4</v>
      </c>
      <c r="N510" s="8">
        <v>0.72</v>
      </c>
      <c r="O510" s="79">
        <v>465</v>
      </c>
    </row>
    <row r="511" spans="1:15" x14ac:dyDescent="0.3">
      <c r="A511" s="75" t="s">
        <v>33</v>
      </c>
      <c r="B511" s="79">
        <v>200</v>
      </c>
      <c r="C511" s="84"/>
      <c r="D511" s="84">
        <v>0.01</v>
      </c>
      <c r="E511" s="84">
        <v>14</v>
      </c>
      <c r="F511" s="84">
        <v>56</v>
      </c>
      <c r="G511" s="84" t="s">
        <v>92</v>
      </c>
      <c r="H511" s="84">
        <v>5.4</v>
      </c>
      <c r="I511" s="85" t="s">
        <v>92</v>
      </c>
      <c r="J511" s="84" t="s">
        <v>92</v>
      </c>
      <c r="K511" s="84">
        <v>12</v>
      </c>
      <c r="L511" s="84">
        <v>8</v>
      </c>
      <c r="M511" s="84">
        <v>6</v>
      </c>
      <c r="N511" s="84">
        <v>0.8</v>
      </c>
      <c r="O511" s="79">
        <v>944</v>
      </c>
    </row>
    <row r="512" spans="1:15" x14ac:dyDescent="0.3">
      <c r="A512" s="75" t="s">
        <v>91</v>
      </c>
      <c r="B512" s="122">
        <v>60</v>
      </c>
      <c r="C512" s="84">
        <v>4.5</v>
      </c>
      <c r="D512" s="84">
        <v>1.8</v>
      </c>
      <c r="E512" s="84">
        <v>27</v>
      </c>
      <c r="F512" s="84">
        <v>156</v>
      </c>
      <c r="G512" s="84">
        <v>0.11</v>
      </c>
      <c r="H512" s="84" t="s">
        <v>92</v>
      </c>
      <c r="I512" s="85" t="s">
        <v>92</v>
      </c>
      <c r="J512" s="84">
        <v>1.8</v>
      </c>
      <c r="K512" s="84">
        <v>25.5</v>
      </c>
      <c r="L512" s="84">
        <v>88</v>
      </c>
      <c r="M512" s="84">
        <v>42</v>
      </c>
      <c r="N512" s="84">
        <v>0.78</v>
      </c>
      <c r="O512" s="87"/>
    </row>
    <row r="513" spans="1:15" x14ac:dyDescent="0.3">
      <c r="A513" s="75" t="s">
        <v>93</v>
      </c>
      <c r="B513" s="111">
        <v>40</v>
      </c>
      <c r="C513" s="84">
        <v>2.99</v>
      </c>
      <c r="D513" s="84">
        <v>1.2</v>
      </c>
      <c r="E513" s="84">
        <v>15</v>
      </c>
      <c r="F513" s="84">
        <v>104</v>
      </c>
      <c r="G513" s="84">
        <v>0.08</v>
      </c>
      <c r="H513" s="84" t="s">
        <v>92</v>
      </c>
      <c r="I513" s="85" t="s">
        <v>92</v>
      </c>
      <c r="J513" s="84">
        <v>1.2</v>
      </c>
      <c r="K513" s="84">
        <v>16.96</v>
      </c>
      <c r="L513" s="84">
        <v>48.8</v>
      </c>
      <c r="M513" s="84">
        <v>28</v>
      </c>
      <c r="N513" s="84">
        <v>1.6</v>
      </c>
      <c r="O513" s="88"/>
    </row>
    <row r="514" spans="1:15" x14ac:dyDescent="0.3">
      <c r="A514" s="17" t="s">
        <v>24</v>
      </c>
      <c r="B514" s="89"/>
      <c r="C514" s="90">
        <f>SUM(C507:C513)</f>
        <v>27.93</v>
      </c>
      <c r="D514" s="90">
        <f t="shared" ref="D514:N514" si="50">SUM(D507:D513)</f>
        <v>33.120000000000005</v>
      </c>
      <c r="E514" s="90">
        <f t="shared" si="50"/>
        <v>131.32</v>
      </c>
      <c r="F514" s="91">
        <f t="shared" si="50"/>
        <v>948.8</v>
      </c>
      <c r="G514" s="90">
        <f t="shared" si="50"/>
        <v>0.42000000000000004</v>
      </c>
      <c r="H514" s="90">
        <f t="shared" si="50"/>
        <v>35.22</v>
      </c>
      <c r="I514" s="92">
        <f t="shared" si="50"/>
        <v>1475</v>
      </c>
      <c r="J514" s="90">
        <f t="shared" si="50"/>
        <v>8.7999999999999989</v>
      </c>
      <c r="K514" s="90">
        <f t="shared" si="50"/>
        <v>196.13000000000002</v>
      </c>
      <c r="L514" s="90">
        <f t="shared" si="50"/>
        <v>473.03000000000003</v>
      </c>
      <c r="M514" s="90">
        <f t="shared" si="50"/>
        <v>158.15</v>
      </c>
      <c r="N514" s="90">
        <f t="shared" si="50"/>
        <v>10.129999999999999</v>
      </c>
      <c r="O514" s="88"/>
    </row>
    <row r="515" spans="1:15" x14ac:dyDescent="0.3">
      <c r="B515"/>
      <c r="I515" s="93"/>
      <c r="O515"/>
    </row>
    <row r="516" spans="1:15" x14ac:dyDescent="0.3">
      <c r="A516" s="149" t="s">
        <v>62</v>
      </c>
      <c r="B516" s="149"/>
      <c r="C516" s="149"/>
      <c r="D516" s="149"/>
      <c r="E516" s="149"/>
      <c r="F516" s="149"/>
      <c r="G516" s="149"/>
      <c r="H516" s="149"/>
      <c r="I516" s="149"/>
      <c r="J516" s="149"/>
      <c r="K516" s="149"/>
      <c r="L516" s="149"/>
      <c r="M516" s="149"/>
      <c r="N516" s="149"/>
      <c r="O516" s="166"/>
    </row>
    <row r="517" spans="1:15" x14ac:dyDescent="0.3">
      <c r="A517" s="143" t="s">
        <v>1</v>
      </c>
      <c r="B517" s="144" t="s">
        <v>2</v>
      </c>
      <c r="C517" s="143" t="s">
        <v>3</v>
      </c>
      <c r="D517" s="143"/>
      <c r="E517" s="143"/>
      <c r="F517" s="144" t="s">
        <v>7</v>
      </c>
      <c r="G517" s="143" t="s">
        <v>8</v>
      </c>
      <c r="H517" s="143"/>
      <c r="I517" s="143"/>
      <c r="J517" s="143"/>
      <c r="K517" s="143" t="s">
        <v>9</v>
      </c>
      <c r="L517" s="143"/>
      <c r="M517" s="143"/>
      <c r="N517" s="143"/>
      <c r="O517" s="141" t="s">
        <v>73</v>
      </c>
    </row>
    <row r="518" spans="1:15" ht="28.5" customHeight="1" x14ac:dyDescent="0.3">
      <c r="A518" s="139"/>
      <c r="B518" s="141"/>
      <c r="C518" s="81" t="s">
        <v>4</v>
      </c>
      <c r="D518" s="81" t="s">
        <v>5</v>
      </c>
      <c r="E518" s="81" t="s">
        <v>6</v>
      </c>
      <c r="F518" s="141"/>
      <c r="G518" s="81" t="s">
        <v>10</v>
      </c>
      <c r="H518" s="81" t="s">
        <v>11</v>
      </c>
      <c r="I518" s="82" t="s">
        <v>81</v>
      </c>
      <c r="J518" s="81" t="s">
        <v>12</v>
      </c>
      <c r="K518" s="81" t="s">
        <v>13</v>
      </c>
      <c r="L518" s="81" t="s">
        <v>14</v>
      </c>
      <c r="M518" s="81" t="s">
        <v>15</v>
      </c>
      <c r="N518" s="81" t="s">
        <v>16</v>
      </c>
      <c r="O518" s="141"/>
    </row>
    <row r="519" spans="1:15" x14ac:dyDescent="0.3">
      <c r="A519" s="75" t="s">
        <v>126</v>
      </c>
      <c r="B519" s="79">
        <v>100</v>
      </c>
      <c r="C519" s="84">
        <v>3.2</v>
      </c>
      <c r="D519" s="84">
        <v>0.2</v>
      </c>
      <c r="E519" s="84">
        <v>6.6</v>
      </c>
      <c r="F519" s="84">
        <v>40</v>
      </c>
      <c r="G519" s="84">
        <v>0.12</v>
      </c>
      <c r="H519" s="84">
        <v>7</v>
      </c>
      <c r="I519" s="85"/>
      <c r="J519" s="84">
        <v>7.0000000000000007E-2</v>
      </c>
      <c r="K519" s="84">
        <v>6.67</v>
      </c>
      <c r="L519" s="84">
        <v>13.5</v>
      </c>
      <c r="M519" s="84">
        <v>6.67</v>
      </c>
      <c r="N519" s="84">
        <v>0.27</v>
      </c>
      <c r="O519" s="79">
        <v>70</v>
      </c>
    </row>
    <row r="520" spans="1:15" x14ac:dyDescent="0.3">
      <c r="A520" s="75" t="s">
        <v>127</v>
      </c>
      <c r="B520" s="79" t="s">
        <v>135</v>
      </c>
      <c r="C520" s="84">
        <v>3.11</v>
      </c>
      <c r="D520" s="84">
        <v>5.6</v>
      </c>
      <c r="E520" s="84">
        <v>21.89</v>
      </c>
      <c r="F520" s="84">
        <v>153</v>
      </c>
      <c r="G520" s="84">
        <v>0.06</v>
      </c>
      <c r="H520" s="84">
        <v>0.87</v>
      </c>
      <c r="I520" s="85">
        <v>87.07</v>
      </c>
      <c r="J520" s="86"/>
      <c r="K520" s="84">
        <v>43.54</v>
      </c>
      <c r="L520" s="84">
        <v>57</v>
      </c>
      <c r="M520" s="84">
        <v>22.39</v>
      </c>
      <c r="N520" s="84">
        <v>0.62</v>
      </c>
      <c r="O520" s="79">
        <v>129</v>
      </c>
    </row>
    <row r="521" spans="1:15" x14ac:dyDescent="0.3">
      <c r="A521" s="75" t="s">
        <v>129</v>
      </c>
      <c r="B521" s="79">
        <v>100</v>
      </c>
      <c r="C521" s="79">
        <v>11.5</v>
      </c>
      <c r="D521" s="79">
        <v>17.54</v>
      </c>
      <c r="E521" s="79">
        <v>3.4</v>
      </c>
      <c r="F521" s="79">
        <v>159</v>
      </c>
      <c r="G521" s="79">
        <v>0.04</v>
      </c>
      <c r="H521" s="79">
        <v>0.8</v>
      </c>
      <c r="I521" s="85">
        <v>0</v>
      </c>
      <c r="J521" s="79"/>
      <c r="K521" s="79">
        <v>43.56</v>
      </c>
      <c r="L521" s="79">
        <v>83</v>
      </c>
      <c r="M521" s="79">
        <v>11.55</v>
      </c>
      <c r="N521" s="79">
        <v>0.47</v>
      </c>
      <c r="O521" s="79">
        <v>439</v>
      </c>
    </row>
    <row r="522" spans="1:15" x14ac:dyDescent="0.3">
      <c r="A522" s="75" t="s">
        <v>107</v>
      </c>
      <c r="B522" s="79">
        <v>180</v>
      </c>
      <c r="C522" s="84">
        <v>0.54</v>
      </c>
      <c r="D522" s="84">
        <v>10.92</v>
      </c>
      <c r="E522" s="84">
        <v>26.28</v>
      </c>
      <c r="F522" s="84">
        <v>181.8</v>
      </c>
      <c r="G522" s="84">
        <v>0.06</v>
      </c>
      <c r="H522" s="84" t="s">
        <v>92</v>
      </c>
      <c r="I522" s="85">
        <v>28.8</v>
      </c>
      <c r="J522" s="84">
        <v>1.56</v>
      </c>
      <c r="K522" s="84">
        <v>21.6</v>
      </c>
      <c r="L522" s="84">
        <v>90</v>
      </c>
      <c r="M522" s="84">
        <v>48</v>
      </c>
      <c r="N522" s="84">
        <v>1.44</v>
      </c>
      <c r="O522" s="79" t="s">
        <v>108</v>
      </c>
    </row>
    <row r="523" spans="1:15" x14ac:dyDescent="0.3">
      <c r="A523" s="75" t="s">
        <v>130</v>
      </c>
      <c r="B523" s="79">
        <v>200</v>
      </c>
      <c r="C523" s="50">
        <v>0.2</v>
      </c>
      <c r="D523" s="50">
        <v>0.2</v>
      </c>
      <c r="E523" s="50">
        <v>27.2</v>
      </c>
      <c r="F523" s="50">
        <v>110</v>
      </c>
      <c r="G523" s="50">
        <v>0.02</v>
      </c>
      <c r="H523" s="50">
        <v>12.9</v>
      </c>
      <c r="I523" s="50">
        <v>13.86</v>
      </c>
      <c r="J523" s="50" t="s">
        <v>21</v>
      </c>
      <c r="K523" s="50">
        <v>12</v>
      </c>
      <c r="L523" s="50">
        <v>4</v>
      </c>
      <c r="M523" s="50">
        <v>4</v>
      </c>
      <c r="N523" s="50">
        <v>0.5</v>
      </c>
      <c r="O523" s="79">
        <v>588</v>
      </c>
    </row>
    <row r="524" spans="1:15" x14ac:dyDescent="0.3">
      <c r="A524" s="75" t="s">
        <v>91</v>
      </c>
      <c r="B524" s="121">
        <v>60</v>
      </c>
      <c r="C524" s="84">
        <v>4.5</v>
      </c>
      <c r="D524" s="84">
        <v>1.8</v>
      </c>
      <c r="E524" s="84">
        <v>27</v>
      </c>
      <c r="F524" s="84">
        <v>156</v>
      </c>
      <c r="G524" s="84">
        <v>0.11</v>
      </c>
      <c r="H524" s="84" t="s">
        <v>92</v>
      </c>
      <c r="I524" s="85" t="s">
        <v>92</v>
      </c>
      <c r="J524" s="84">
        <v>1.8</v>
      </c>
      <c r="K524" s="84">
        <v>25.5</v>
      </c>
      <c r="L524" s="84">
        <v>88</v>
      </c>
      <c r="M524" s="84">
        <v>42</v>
      </c>
      <c r="N524" s="84">
        <v>0.78</v>
      </c>
      <c r="O524" s="87"/>
    </row>
    <row r="525" spans="1:15" x14ac:dyDescent="0.3">
      <c r="A525" s="75" t="s">
        <v>93</v>
      </c>
      <c r="B525" s="111">
        <v>40</v>
      </c>
      <c r="C525" s="84">
        <v>2.99</v>
      </c>
      <c r="D525" s="84">
        <v>1.2</v>
      </c>
      <c r="E525" s="84">
        <v>15</v>
      </c>
      <c r="F525" s="84">
        <v>104</v>
      </c>
      <c r="G525" s="84">
        <v>0.08</v>
      </c>
      <c r="H525" s="84" t="s">
        <v>92</v>
      </c>
      <c r="I525" s="85" t="s">
        <v>92</v>
      </c>
      <c r="J525" s="84">
        <v>1.2</v>
      </c>
      <c r="K525" s="84">
        <v>16.96</v>
      </c>
      <c r="L525" s="84">
        <v>48.8</v>
      </c>
      <c r="M525" s="84">
        <v>28</v>
      </c>
      <c r="N525" s="84">
        <v>1.6</v>
      </c>
      <c r="O525" s="88"/>
    </row>
    <row r="526" spans="1:15" x14ac:dyDescent="0.3">
      <c r="A526" s="17" t="s">
        <v>24</v>
      </c>
      <c r="B526" s="89"/>
      <c r="C526" s="90">
        <f>SUM(C519:C525)</f>
        <v>26.04</v>
      </c>
      <c r="D526" s="90">
        <f t="shared" ref="D526:N526" si="51">SUM(D519:D525)</f>
        <v>37.46</v>
      </c>
      <c r="E526" s="90">
        <f t="shared" si="51"/>
        <v>127.37</v>
      </c>
      <c r="F526" s="91">
        <f t="shared" si="51"/>
        <v>903.8</v>
      </c>
      <c r="G526" s="90">
        <f t="shared" si="51"/>
        <v>0.49000000000000005</v>
      </c>
      <c r="H526" s="90">
        <f t="shared" si="51"/>
        <v>21.57</v>
      </c>
      <c r="I526" s="92">
        <f t="shared" si="51"/>
        <v>129.72999999999999</v>
      </c>
      <c r="J526" s="90">
        <f t="shared" si="51"/>
        <v>4.63</v>
      </c>
      <c r="K526" s="90">
        <f t="shared" si="51"/>
        <v>169.83</v>
      </c>
      <c r="L526" s="90">
        <f t="shared" si="51"/>
        <v>384.3</v>
      </c>
      <c r="M526" s="90">
        <f t="shared" si="51"/>
        <v>162.61000000000001</v>
      </c>
      <c r="N526" s="90">
        <f t="shared" si="51"/>
        <v>5.68</v>
      </c>
      <c r="O526" s="89"/>
    </row>
    <row r="527" spans="1:15" x14ac:dyDescent="0.3">
      <c r="B527"/>
      <c r="I527" s="93"/>
      <c r="O527"/>
    </row>
    <row r="528" spans="1:15" x14ac:dyDescent="0.3">
      <c r="A528" s="149" t="s">
        <v>67</v>
      </c>
      <c r="B528" s="149"/>
      <c r="C528" s="149"/>
      <c r="D528" s="149"/>
      <c r="E528" s="149"/>
      <c r="F528" s="149"/>
      <c r="G528" s="149"/>
      <c r="H528" s="149"/>
      <c r="I528" s="149"/>
      <c r="J528" s="149"/>
      <c r="K528" s="149"/>
      <c r="L528" s="149"/>
      <c r="M528" s="149"/>
      <c r="N528" s="149"/>
      <c r="O528" s="149"/>
    </row>
    <row r="529" spans="1:15" x14ac:dyDescent="0.3">
      <c r="A529" s="143" t="s">
        <v>1</v>
      </c>
      <c r="B529" s="144" t="s">
        <v>2</v>
      </c>
      <c r="C529" s="143" t="s">
        <v>3</v>
      </c>
      <c r="D529" s="143"/>
      <c r="E529" s="143"/>
      <c r="F529" s="144" t="s">
        <v>7</v>
      </c>
      <c r="G529" s="143" t="s">
        <v>8</v>
      </c>
      <c r="H529" s="143"/>
      <c r="I529" s="143"/>
      <c r="J529" s="143"/>
      <c r="K529" s="143" t="s">
        <v>9</v>
      </c>
      <c r="L529" s="143"/>
      <c r="M529" s="143"/>
      <c r="N529" s="143"/>
      <c r="O529" s="148" t="s">
        <v>73</v>
      </c>
    </row>
    <row r="530" spans="1:15" ht="30" customHeight="1" x14ac:dyDescent="0.3">
      <c r="A530" s="139"/>
      <c r="B530" s="141"/>
      <c r="C530" s="81" t="s">
        <v>4</v>
      </c>
      <c r="D530" s="81" t="s">
        <v>5</v>
      </c>
      <c r="E530" s="81" t="s">
        <v>6</v>
      </c>
      <c r="F530" s="141"/>
      <c r="G530" s="81" t="s">
        <v>10</v>
      </c>
      <c r="H530" s="81" t="s">
        <v>11</v>
      </c>
      <c r="I530" s="82" t="s">
        <v>81</v>
      </c>
      <c r="J530" s="81" t="s">
        <v>12</v>
      </c>
      <c r="K530" s="81" t="s">
        <v>13</v>
      </c>
      <c r="L530" s="81" t="s">
        <v>14</v>
      </c>
      <c r="M530" s="81" t="s">
        <v>15</v>
      </c>
      <c r="N530" s="81" t="s">
        <v>16</v>
      </c>
      <c r="O530" s="148"/>
    </row>
    <row r="531" spans="1:15" x14ac:dyDescent="0.3">
      <c r="A531" s="75" t="s">
        <v>131</v>
      </c>
      <c r="B531" s="79">
        <v>250</v>
      </c>
      <c r="C531" s="79">
        <v>2.8</v>
      </c>
      <c r="D531" s="79">
        <v>5</v>
      </c>
      <c r="E531" s="79">
        <v>19.5</v>
      </c>
      <c r="F531" s="79">
        <v>112</v>
      </c>
      <c r="G531" s="79">
        <v>0.06</v>
      </c>
      <c r="H531" s="79">
        <v>0.1</v>
      </c>
      <c r="I531" s="113">
        <v>183</v>
      </c>
      <c r="J531" s="79">
        <v>0.8</v>
      </c>
      <c r="K531" s="79">
        <v>35</v>
      </c>
      <c r="L531" s="79">
        <v>92.5</v>
      </c>
      <c r="M531" s="79">
        <v>18.75</v>
      </c>
      <c r="N531" s="79">
        <v>0.48</v>
      </c>
      <c r="O531" s="111">
        <v>132</v>
      </c>
    </row>
    <row r="532" spans="1:15" x14ac:dyDescent="0.3">
      <c r="A532" s="75" t="s">
        <v>43</v>
      </c>
      <c r="B532" s="79">
        <v>100</v>
      </c>
      <c r="C532" s="12">
        <v>15.24</v>
      </c>
      <c r="D532" s="12">
        <v>13.62</v>
      </c>
      <c r="E532" s="12">
        <v>13.5</v>
      </c>
      <c r="F532" s="12">
        <v>220</v>
      </c>
      <c r="G532" s="12">
        <v>7.0000000000000007E-2</v>
      </c>
      <c r="H532" s="12">
        <v>0.2</v>
      </c>
      <c r="I532" s="12">
        <v>27.55</v>
      </c>
      <c r="J532" s="12">
        <v>1.74</v>
      </c>
      <c r="K532" s="12">
        <v>43.67</v>
      </c>
      <c r="L532" s="12">
        <v>134.44</v>
      </c>
      <c r="M532" s="12">
        <v>16.670000000000002</v>
      </c>
      <c r="N532" s="12">
        <v>0.55000000000000004</v>
      </c>
      <c r="O532" s="79">
        <v>669</v>
      </c>
    </row>
    <row r="533" spans="1:15" x14ac:dyDescent="0.3">
      <c r="A533" s="75" t="s">
        <v>38</v>
      </c>
      <c r="B533" s="79">
        <v>180</v>
      </c>
      <c r="C533" s="12">
        <v>6.48</v>
      </c>
      <c r="D533" s="12">
        <v>7.0000000000000007E-2</v>
      </c>
      <c r="E533" s="12">
        <v>36</v>
      </c>
      <c r="F533" s="12">
        <v>166.4</v>
      </c>
      <c r="G533" s="12">
        <v>7.0000000000000007E-2</v>
      </c>
      <c r="H533" s="12">
        <v>0.02</v>
      </c>
      <c r="I533" s="12">
        <v>0</v>
      </c>
      <c r="J533" s="12">
        <v>0.96</v>
      </c>
      <c r="K533" s="12">
        <v>30</v>
      </c>
      <c r="L533" s="12">
        <v>38</v>
      </c>
      <c r="M533" s="12">
        <v>10.8</v>
      </c>
      <c r="N533" s="12">
        <v>0.6</v>
      </c>
      <c r="O533" s="113">
        <v>469</v>
      </c>
    </row>
    <row r="534" spans="1:15" x14ac:dyDescent="0.3">
      <c r="A534" s="75" t="s">
        <v>122</v>
      </c>
      <c r="B534" s="79">
        <v>200</v>
      </c>
      <c r="C534" s="8" t="s">
        <v>21</v>
      </c>
      <c r="D534" s="8">
        <v>0</v>
      </c>
      <c r="E534" s="8">
        <v>14</v>
      </c>
      <c r="F534" s="8">
        <v>56</v>
      </c>
      <c r="G534" s="8">
        <v>0</v>
      </c>
      <c r="H534" s="8">
        <v>5.4</v>
      </c>
      <c r="I534" s="96">
        <v>0</v>
      </c>
      <c r="J534" s="8">
        <v>0</v>
      </c>
      <c r="K534" s="8">
        <v>12</v>
      </c>
      <c r="L534" s="8">
        <v>8</v>
      </c>
      <c r="M534" s="8">
        <v>6</v>
      </c>
      <c r="N534" s="8">
        <v>0.5</v>
      </c>
      <c r="O534" s="79">
        <v>627.62800000000004</v>
      </c>
    </row>
    <row r="535" spans="1:15" x14ac:dyDescent="0.3">
      <c r="A535" s="75" t="s">
        <v>91</v>
      </c>
      <c r="B535" s="121">
        <v>60</v>
      </c>
      <c r="C535" s="84">
        <v>4.5</v>
      </c>
      <c r="D535" s="84">
        <v>1.8</v>
      </c>
      <c r="E535" s="84">
        <v>27</v>
      </c>
      <c r="F535" s="84">
        <v>156</v>
      </c>
      <c r="G535" s="84">
        <v>0.11</v>
      </c>
      <c r="H535" s="84" t="s">
        <v>92</v>
      </c>
      <c r="I535" s="85" t="s">
        <v>92</v>
      </c>
      <c r="J535" s="84">
        <v>1.8</v>
      </c>
      <c r="K535" s="84">
        <v>25.5</v>
      </c>
      <c r="L535" s="84">
        <v>88</v>
      </c>
      <c r="M535" s="84">
        <v>42</v>
      </c>
      <c r="N535" s="84">
        <v>0.78</v>
      </c>
      <c r="O535" s="88"/>
    </row>
    <row r="536" spans="1:15" x14ac:dyDescent="0.3">
      <c r="A536" s="75" t="s">
        <v>93</v>
      </c>
      <c r="B536" s="111">
        <v>40</v>
      </c>
      <c r="C536" s="84">
        <v>2.99</v>
      </c>
      <c r="D536" s="84">
        <v>1.2</v>
      </c>
      <c r="E536" s="84">
        <v>15</v>
      </c>
      <c r="F536" s="84">
        <v>104</v>
      </c>
      <c r="G536" s="84">
        <v>0.08</v>
      </c>
      <c r="H536" s="84" t="s">
        <v>92</v>
      </c>
      <c r="I536" s="85" t="s">
        <v>92</v>
      </c>
      <c r="J536" s="84">
        <v>1.2</v>
      </c>
      <c r="K536" s="84">
        <v>16.96</v>
      </c>
      <c r="L536" s="84">
        <v>48.8</v>
      </c>
      <c r="M536" s="84">
        <v>28</v>
      </c>
      <c r="N536" s="84">
        <v>1.6</v>
      </c>
      <c r="O536" s="88"/>
    </row>
    <row r="537" spans="1:15" x14ac:dyDescent="0.3">
      <c r="A537" s="17" t="s">
        <v>24</v>
      </c>
      <c r="B537" s="89"/>
      <c r="C537" s="115">
        <f t="shared" ref="C537:N537" si="52">SUM(C531:C536)</f>
        <v>32.01</v>
      </c>
      <c r="D537" s="115">
        <f t="shared" si="52"/>
        <v>21.689999999999998</v>
      </c>
      <c r="E537" s="115">
        <f t="shared" si="52"/>
        <v>125</v>
      </c>
      <c r="F537" s="115">
        <f t="shared" si="52"/>
        <v>814.4</v>
      </c>
      <c r="G537" s="115">
        <f t="shared" si="52"/>
        <v>0.39</v>
      </c>
      <c r="H537" s="115">
        <f t="shared" si="52"/>
        <v>5.7200000000000006</v>
      </c>
      <c r="I537" s="123">
        <f t="shared" si="52"/>
        <v>210.55</v>
      </c>
      <c r="J537" s="115">
        <f t="shared" si="52"/>
        <v>6.5</v>
      </c>
      <c r="K537" s="115">
        <f t="shared" si="52"/>
        <v>163.13000000000002</v>
      </c>
      <c r="L537" s="115">
        <f t="shared" si="52"/>
        <v>409.74</v>
      </c>
      <c r="M537" s="115">
        <f t="shared" si="52"/>
        <v>122.22</v>
      </c>
      <c r="N537" s="115">
        <f t="shared" si="52"/>
        <v>4.51</v>
      </c>
      <c r="O537" s="88"/>
    </row>
    <row r="538" spans="1:15" ht="28.2" x14ac:dyDescent="0.3">
      <c r="A538" s="24" t="s">
        <v>132</v>
      </c>
      <c r="B538" s="88"/>
      <c r="C538" s="104">
        <f t="shared" ref="C538:N538" si="53">(C406+C418+C430+C442+C454+C465+C478+C490+C502+C514+C526+C537)/12</f>
        <v>30.265833333333333</v>
      </c>
      <c r="D538" s="104">
        <f t="shared" si="53"/>
        <v>29.57833333333333</v>
      </c>
      <c r="E538" s="117">
        <f t="shared" si="53"/>
        <v>133.26</v>
      </c>
      <c r="F538" s="109">
        <f t="shared" si="53"/>
        <v>910.33333333333314</v>
      </c>
      <c r="G538" s="117">
        <f t="shared" si="53"/>
        <v>0.48283333333333339</v>
      </c>
      <c r="H538" s="117">
        <f t="shared" si="53"/>
        <v>24.422499999999999</v>
      </c>
      <c r="I538" s="117">
        <f t="shared" si="53"/>
        <v>271.67666666666668</v>
      </c>
      <c r="J538" s="117">
        <f t="shared" si="53"/>
        <v>6.4899999999999993</v>
      </c>
      <c r="K538" s="117">
        <f t="shared" si="53"/>
        <v>208.42666666666665</v>
      </c>
      <c r="L538" s="117">
        <f t="shared" si="53"/>
        <v>440.76000000000005</v>
      </c>
      <c r="M538" s="117">
        <f t="shared" si="53"/>
        <v>155.45166666666665</v>
      </c>
      <c r="N538" s="110">
        <f t="shared" si="53"/>
        <v>6.0291666666666677</v>
      </c>
      <c r="O538" s="88"/>
    </row>
    <row r="540" spans="1:15" x14ac:dyDescent="0.3">
      <c r="A540" s="135" t="s">
        <v>141</v>
      </c>
    </row>
    <row r="541" spans="1:15" x14ac:dyDescent="0.3">
      <c r="A541" s="136" t="s">
        <v>142</v>
      </c>
    </row>
    <row r="542" spans="1:15" x14ac:dyDescent="0.3">
      <c r="A542" s="136" t="s">
        <v>143</v>
      </c>
      <c r="M542" t="s">
        <v>144</v>
      </c>
    </row>
  </sheetData>
  <mergeCells count="393">
    <mergeCell ref="A529:A530"/>
    <mergeCell ref="B529:B530"/>
    <mergeCell ref="C529:E529"/>
    <mergeCell ref="F529:F530"/>
    <mergeCell ref="G529:J529"/>
    <mergeCell ref="K529:N529"/>
    <mergeCell ref="O529:O530"/>
    <mergeCell ref="A505:A506"/>
    <mergeCell ref="B505:B506"/>
    <mergeCell ref="C505:E505"/>
    <mergeCell ref="F505:F506"/>
    <mergeCell ref="G505:J505"/>
    <mergeCell ref="K505:N505"/>
    <mergeCell ref="O505:O506"/>
    <mergeCell ref="A516:O516"/>
    <mergeCell ref="A517:A518"/>
    <mergeCell ref="B517:B518"/>
    <mergeCell ref="C517:E517"/>
    <mergeCell ref="F517:F518"/>
    <mergeCell ref="G517:J517"/>
    <mergeCell ref="K517:N517"/>
    <mergeCell ref="O517:O518"/>
    <mergeCell ref="A493:A494"/>
    <mergeCell ref="B493:B494"/>
    <mergeCell ref="C493:E493"/>
    <mergeCell ref="F493:F494"/>
    <mergeCell ref="G493:J493"/>
    <mergeCell ref="K493:N493"/>
    <mergeCell ref="O493:O494"/>
    <mergeCell ref="A504:O504"/>
    <mergeCell ref="A528:O528"/>
    <mergeCell ref="A480:O480"/>
    <mergeCell ref="A481:A482"/>
    <mergeCell ref="B481:B482"/>
    <mergeCell ref="C481:E481"/>
    <mergeCell ref="F481:F482"/>
    <mergeCell ref="G481:J481"/>
    <mergeCell ref="K481:N481"/>
    <mergeCell ref="O481:O482"/>
    <mergeCell ref="A492:O492"/>
    <mergeCell ref="A457:A458"/>
    <mergeCell ref="B457:B458"/>
    <mergeCell ref="C457:E457"/>
    <mergeCell ref="F457:F458"/>
    <mergeCell ref="G457:J457"/>
    <mergeCell ref="K457:N457"/>
    <mergeCell ref="O457:O458"/>
    <mergeCell ref="A468:O468"/>
    <mergeCell ref="A469:A470"/>
    <mergeCell ref="B469:B470"/>
    <mergeCell ref="C469:E469"/>
    <mergeCell ref="F469:F470"/>
    <mergeCell ref="G469:J469"/>
    <mergeCell ref="K469:N469"/>
    <mergeCell ref="O469:O470"/>
    <mergeCell ref="A444:O444"/>
    <mergeCell ref="A445:A446"/>
    <mergeCell ref="B445:B446"/>
    <mergeCell ref="C445:E445"/>
    <mergeCell ref="F445:F446"/>
    <mergeCell ref="G445:J445"/>
    <mergeCell ref="K445:N445"/>
    <mergeCell ref="O445:O446"/>
    <mergeCell ref="A456:O456"/>
    <mergeCell ref="A421:A422"/>
    <mergeCell ref="B421:B422"/>
    <mergeCell ref="C421:E421"/>
    <mergeCell ref="F421:F422"/>
    <mergeCell ref="G421:J421"/>
    <mergeCell ref="K421:N421"/>
    <mergeCell ref="O421:O422"/>
    <mergeCell ref="A432:O432"/>
    <mergeCell ref="A433:A434"/>
    <mergeCell ref="B433:B434"/>
    <mergeCell ref="C433:E433"/>
    <mergeCell ref="F433:F434"/>
    <mergeCell ref="G433:J433"/>
    <mergeCell ref="K433:N433"/>
    <mergeCell ref="O433:O434"/>
    <mergeCell ref="A396:O396"/>
    <mergeCell ref="A397:A398"/>
    <mergeCell ref="B397:B398"/>
    <mergeCell ref="C397:E397"/>
    <mergeCell ref="F397:F398"/>
    <mergeCell ref="G397:J397"/>
    <mergeCell ref="K397:N397"/>
    <mergeCell ref="O397:O398"/>
    <mergeCell ref="A420:O420"/>
    <mergeCell ref="B370:B371"/>
    <mergeCell ref="C370:E370"/>
    <mergeCell ref="F370:F371"/>
    <mergeCell ref="G370:J370"/>
    <mergeCell ref="K370:N370"/>
    <mergeCell ref="O370:O371"/>
    <mergeCell ref="A381:O381"/>
    <mergeCell ref="A393:O393"/>
    <mergeCell ref="A394:O394"/>
    <mergeCell ref="A345:O345"/>
    <mergeCell ref="A346:A347"/>
    <mergeCell ref="B346:B347"/>
    <mergeCell ref="C346:E346"/>
    <mergeCell ref="F346:F347"/>
    <mergeCell ref="G346:J346"/>
    <mergeCell ref="K346:N346"/>
    <mergeCell ref="O346:O347"/>
    <mergeCell ref="A357:O357"/>
    <mergeCell ref="A286:O286"/>
    <mergeCell ref="O287:O288"/>
    <mergeCell ref="A298:O298"/>
    <mergeCell ref="A299:A300"/>
    <mergeCell ref="B299:B300"/>
    <mergeCell ref="C299:E299"/>
    <mergeCell ref="F299:F300"/>
    <mergeCell ref="G299:J299"/>
    <mergeCell ref="K299:N299"/>
    <mergeCell ref="O299:O300"/>
    <mergeCell ref="A287:A288"/>
    <mergeCell ref="B287:B288"/>
    <mergeCell ref="C287:E287"/>
    <mergeCell ref="F287:F288"/>
    <mergeCell ref="G287:J287"/>
    <mergeCell ref="K287:N287"/>
    <mergeCell ref="O251:O252"/>
    <mergeCell ref="A274:O274"/>
    <mergeCell ref="A275:A276"/>
    <mergeCell ref="B275:B276"/>
    <mergeCell ref="C275:E275"/>
    <mergeCell ref="F275:F276"/>
    <mergeCell ref="G275:J275"/>
    <mergeCell ref="K275:N275"/>
    <mergeCell ref="O275:O276"/>
    <mergeCell ref="A218:O218"/>
    <mergeCell ref="A219:A220"/>
    <mergeCell ref="B219:B220"/>
    <mergeCell ref="C219:E219"/>
    <mergeCell ref="F219:F220"/>
    <mergeCell ref="G219:J219"/>
    <mergeCell ref="K219:N219"/>
    <mergeCell ref="O219:O220"/>
    <mergeCell ref="A237:O237"/>
    <mergeCell ref="A227:O227"/>
    <mergeCell ref="A228:A229"/>
    <mergeCell ref="B228:B229"/>
    <mergeCell ref="C228:E228"/>
    <mergeCell ref="F228:F229"/>
    <mergeCell ref="G228:J228"/>
    <mergeCell ref="K228:N228"/>
    <mergeCell ref="O228:O229"/>
    <mergeCell ref="A169:O169"/>
    <mergeCell ref="A170:A171"/>
    <mergeCell ref="B170:B171"/>
    <mergeCell ref="C170:E170"/>
    <mergeCell ref="F170:F171"/>
    <mergeCell ref="G170:J170"/>
    <mergeCell ref="K170:N170"/>
    <mergeCell ref="O170:O171"/>
    <mergeCell ref="A189:O189"/>
    <mergeCell ref="A179:O179"/>
    <mergeCell ref="A180:A181"/>
    <mergeCell ref="B180:B181"/>
    <mergeCell ref="C180:E180"/>
    <mergeCell ref="F180:F181"/>
    <mergeCell ref="G180:J180"/>
    <mergeCell ref="K180:N180"/>
    <mergeCell ref="O180:O181"/>
    <mergeCell ref="A125:O125"/>
    <mergeCell ref="A126:O126"/>
    <mergeCell ref="A130:A131"/>
    <mergeCell ref="B130:B131"/>
    <mergeCell ref="C130:E130"/>
    <mergeCell ref="F130:F131"/>
    <mergeCell ref="G130:J130"/>
    <mergeCell ref="K130:N130"/>
    <mergeCell ref="O130:O131"/>
    <mergeCell ref="A27:O27"/>
    <mergeCell ref="A48:O48"/>
    <mergeCell ref="A58:O58"/>
    <mergeCell ref="A116:O116"/>
    <mergeCell ref="A87:O87"/>
    <mergeCell ref="A97:O97"/>
    <mergeCell ref="A106:O106"/>
    <mergeCell ref="A1:O1"/>
    <mergeCell ref="A2:O2"/>
    <mergeCell ref="A3:O3"/>
    <mergeCell ref="A5:O5"/>
    <mergeCell ref="A6:O6"/>
    <mergeCell ref="C28:E28"/>
    <mergeCell ref="F28:F29"/>
    <mergeCell ref="G28:J28"/>
    <mergeCell ref="K28:N28"/>
    <mergeCell ref="O28:O29"/>
    <mergeCell ref="A39:A40"/>
    <mergeCell ref="B39:B40"/>
    <mergeCell ref="C39:E39"/>
    <mergeCell ref="F39:F40"/>
    <mergeCell ref="G39:J39"/>
    <mergeCell ref="K39:N39"/>
    <mergeCell ref="F107:F108"/>
    <mergeCell ref="G107:J107"/>
    <mergeCell ref="K107:N107"/>
    <mergeCell ref="A78:O78"/>
    <mergeCell ref="A79:A80"/>
    <mergeCell ref="B79:B80"/>
    <mergeCell ref="A68:O68"/>
    <mergeCell ref="A59:A60"/>
    <mergeCell ref="B59:B60"/>
    <mergeCell ref="C59:E59"/>
    <mergeCell ref="F59:F60"/>
    <mergeCell ref="G59:J59"/>
    <mergeCell ref="K59:N59"/>
    <mergeCell ref="O107:O108"/>
    <mergeCell ref="O10:O11"/>
    <mergeCell ref="A20:A21"/>
    <mergeCell ref="B20:B21"/>
    <mergeCell ref="C20:E20"/>
    <mergeCell ref="F20:F21"/>
    <mergeCell ref="G20:J20"/>
    <mergeCell ref="K20:N20"/>
    <mergeCell ref="O20:O21"/>
    <mergeCell ref="A10:A11"/>
    <mergeCell ref="B10:B11"/>
    <mergeCell ref="C10:E10"/>
    <mergeCell ref="F10:F11"/>
    <mergeCell ref="G10:J10"/>
    <mergeCell ref="K10:N10"/>
    <mergeCell ref="A19:O19"/>
    <mergeCell ref="A28:A29"/>
    <mergeCell ref="B28:B29"/>
    <mergeCell ref="C79:E79"/>
    <mergeCell ref="F79:F80"/>
    <mergeCell ref="G79:J79"/>
    <mergeCell ref="K79:N79"/>
    <mergeCell ref="O79:O80"/>
    <mergeCell ref="O59:O60"/>
    <mergeCell ref="A69:A70"/>
    <mergeCell ref="B69:B70"/>
    <mergeCell ref="C69:E69"/>
    <mergeCell ref="F69:F70"/>
    <mergeCell ref="G69:J69"/>
    <mergeCell ref="K69:N69"/>
    <mergeCell ref="O69:O70"/>
    <mergeCell ref="A38:O38"/>
    <mergeCell ref="O39:O40"/>
    <mergeCell ref="A49:A50"/>
    <mergeCell ref="B49:B50"/>
    <mergeCell ref="C49:E49"/>
    <mergeCell ref="F49:F50"/>
    <mergeCell ref="G49:J49"/>
    <mergeCell ref="K49:N49"/>
    <mergeCell ref="O49:O50"/>
    <mergeCell ref="A117:A118"/>
    <mergeCell ref="B117:B118"/>
    <mergeCell ref="C117:E117"/>
    <mergeCell ref="F117:F118"/>
    <mergeCell ref="G117:J117"/>
    <mergeCell ref="K117:N117"/>
    <mergeCell ref="O117:O118"/>
    <mergeCell ref="K88:N88"/>
    <mergeCell ref="O88:O89"/>
    <mergeCell ref="A98:A99"/>
    <mergeCell ref="B98:B99"/>
    <mergeCell ref="C98:E98"/>
    <mergeCell ref="F98:F99"/>
    <mergeCell ref="G98:J98"/>
    <mergeCell ref="K98:N98"/>
    <mergeCell ref="O98:O99"/>
    <mergeCell ref="A88:A89"/>
    <mergeCell ref="B88:B89"/>
    <mergeCell ref="C88:E88"/>
    <mergeCell ref="F88:F89"/>
    <mergeCell ref="G88:J88"/>
    <mergeCell ref="A107:A108"/>
    <mergeCell ref="B107:B108"/>
    <mergeCell ref="C107:E107"/>
    <mergeCell ref="A140:O140"/>
    <mergeCell ref="A141:A142"/>
    <mergeCell ref="B141:B142"/>
    <mergeCell ref="C141:E141"/>
    <mergeCell ref="F141:F142"/>
    <mergeCell ref="G141:J141"/>
    <mergeCell ref="A159:O159"/>
    <mergeCell ref="A160:A161"/>
    <mergeCell ref="B160:B161"/>
    <mergeCell ref="C160:E160"/>
    <mergeCell ref="F160:F161"/>
    <mergeCell ref="G160:J160"/>
    <mergeCell ref="K160:N160"/>
    <mergeCell ref="O160:O161"/>
    <mergeCell ref="K141:N141"/>
    <mergeCell ref="O141:O142"/>
    <mergeCell ref="A149:O149"/>
    <mergeCell ref="A150:A151"/>
    <mergeCell ref="B150:B151"/>
    <mergeCell ref="C150:E150"/>
    <mergeCell ref="F150:F151"/>
    <mergeCell ref="G150:J150"/>
    <mergeCell ref="K150:N150"/>
    <mergeCell ref="O150:O151"/>
    <mergeCell ref="A190:A191"/>
    <mergeCell ref="B190:B191"/>
    <mergeCell ref="C190:E190"/>
    <mergeCell ref="F190:F191"/>
    <mergeCell ref="G190:J190"/>
    <mergeCell ref="K190:N190"/>
    <mergeCell ref="O190:O191"/>
    <mergeCell ref="A209:A210"/>
    <mergeCell ref="B209:B210"/>
    <mergeCell ref="C209:E209"/>
    <mergeCell ref="F209:F210"/>
    <mergeCell ref="G209:J209"/>
    <mergeCell ref="K209:N209"/>
    <mergeCell ref="O209:O210"/>
    <mergeCell ref="A199:O199"/>
    <mergeCell ref="A200:A201"/>
    <mergeCell ref="B200:B201"/>
    <mergeCell ref="C200:E200"/>
    <mergeCell ref="F200:F201"/>
    <mergeCell ref="G200:J200"/>
    <mergeCell ref="K200:N200"/>
    <mergeCell ref="O200:O201"/>
    <mergeCell ref="A208:O208"/>
    <mergeCell ref="A238:A239"/>
    <mergeCell ref="B238:B239"/>
    <mergeCell ref="C238:E238"/>
    <mergeCell ref="F238:F239"/>
    <mergeCell ref="G238:J238"/>
    <mergeCell ref="K238:N238"/>
    <mergeCell ref="O238:O239"/>
    <mergeCell ref="A262:O262"/>
    <mergeCell ref="A263:A264"/>
    <mergeCell ref="B263:B264"/>
    <mergeCell ref="C263:E263"/>
    <mergeCell ref="F263:F264"/>
    <mergeCell ref="G263:J263"/>
    <mergeCell ref="K263:N263"/>
    <mergeCell ref="O263:O264"/>
    <mergeCell ref="A247:O247"/>
    <mergeCell ref="A248:O248"/>
    <mergeCell ref="A250:O250"/>
    <mergeCell ref="A251:A252"/>
    <mergeCell ref="B251:B252"/>
    <mergeCell ref="C251:E251"/>
    <mergeCell ref="F251:F252"/>
    <mergeCell ref="G251:J251"/>
    <mergeCell ref="K251:N251"/>
    <mergeCell ref="A310:O310"/>
    <mergeCell ref="A311:A312"/>
    <mergeCell ref="B311:B312"/>
    <mergeCell ref="C311:E311"/>
    <mergeCell ref="F311:F312"/>
    <mergeCell ref="G311:J311"/>
    <mergeCell ref="K311:N311"/>
    <mergeCell ref="O311:O312"/>
    <mergeCell ref="A334:A335"/>
    <mergeCell ref="B334:B335"/>
    <mergeCell ref="C334:E334"/>
    <mergeCell ref="F334:F335"/>
    <mergeCell ref="G334:J334"/>
    <mergeCell ref="K334:N334"/>
    <mergeCell ref="O334:O335"/>
    <mergeCell ref="A321:O321"/>
    <mergeCell ref="A322:A323"/>
    <mergeCell ref="B322:B323"/>
    <mergeCell ref="C322:E322"/>
    <mergeCell ref="F322:F323"/>
    <mergeCell ref="G322:J322"/>
    <mergeCell ref="K322:N322"/>
    <mergeCell ref="O322:O323"/>
    <mergeCell ref="A333:O333"/>
    <mergeCell ref="A408:O408"/>
    <mergeCell ref="A409:A410"/>
    <mergeCell ref="B409:B410"/>
    <mergeCell ref="C409:E409"/>
    <mergeCell ref="F409:F410"/>
    <mergeCell ref="G409:J409"/>
    <mergeCell ref="K409:N409"/>
    <mergeCell ref="O409:O410"/>
    <mergeCell ref="A358:A359"/>
    <mergeCell ref="B358:B359"/>
    <mergeCell ref="C358:E358"/>
    <mergeCell ref="F358:F359"/>
    <mergeCell ref="G358:J358"/>
    <mergeCell ref="K358:N358"/>
    <mergeCell ref="O358:O359"/>
    <mergeCell ref="A382:A383"/>
    <mergeCell ref="B382:B383"/>
    <mergeCell ref="C382:E382"/>
    <mergeCell ref="F382:F383"/>
    <mergeCell ref="G382:J382"/>
    <mergeCell ref="K382:N382"/>
    <mergeCell ref="O382:O383"/>
    <mergeCell ref="A369:O369"/>
    <mergeCell ref="A370:A371"/>
  </mergeCells>
  <pageMargins left="0.70866141732283472" right="0.70866141732283472" top="0.74803149606299213" bottom="0.74803149606299213" header="0.31496062992125984" footer="0.31496062992125984"/>
  <pageSetup paperSize="9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2023-09-04T06:44:59Z</cp:lastPrinted>
  <dcterms:created xsi:type="dcterms:W3CDTF">2015-06-05T18:17:20Z</dcterms:created>
  <dcterms:modified xsi:type="dcterms:W3CDTF">2024-09-05T06:57:28Z</dcterms:modified>
</cp:coreProperties>
</file>